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5.xml"/>
  <Override ContentType="application/vnd.openxmlformats-officedocument.spreadsheetml.table+xml" PartName="/xl/tables/table4.xml"/>
  <Override ContentType="application/vnd.openxmlformats-officedocument.spreadsheetml.table+xml" PartName="/xl/tables/table3.xml"/>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table+xml" PartName="/xl/tables/table7.xml"/>
  <Override ContentType="application/vnd.openxmlformats-officedocument.spreadsheetml.table+xml" PartName="/xl/tables/table6.xml"/>
  <Override ContentType="application/vnd.openxmlformats-officedocument.spreadsheetml.table+xml" PartName="/xl/tables/table8.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drawingml.chart+xml" PartName="/xl/charts/chart1.xml"/>
  <Override ContentType="application/vnd.openxmlformats-officedocument.drawingml.chart+xml" PartName="/xl/charts/chart4.xml"/>
  <Override ContentType="application/vnd.openxmlformats-officedocument.drawingml.chart+xml" PartName="/xl/charts/chart5.xml"/>
  <Override ContentType="application/vnd.openxmlformats-officedocument.drawingml.chart+xml" PartName="/xl/charts/chart3.xml"/>
  <Override ContentType="application/vnd.openxmlformats-officedocument.drawingml.chart+xml" PartName="/xl/charts/chart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SHBOARD" sheetId="1" r:id="rId5"/>
    <sheet state="visible" name="PATRIMONIO NETO" sheetId="2" r:id="rId6"/>
    <sheet state="visible" name="CASHFLOW" sheetId="3" r:id="rId7"/>
    <sheet state="visible" name="FONDO DE EMERGENCIAS" sheetId="4" r:id="rId8"/>
    <sheet state="visible" name="HISTORICO" sheetId="5" r:id="rId9"/>
    <sheet state="visible" name="INSTRUCCIONES" sheetId="6" r:id="rId10"/>
    <sheet state="visible" name="DATABASE" sheetId="7" r:id="rId11"/>
  </sheets>
  <definedNames/>
  <calcPr/>
</workbook>
</file>

<file path=xl/sharedStrings.xml><?xml version="1.0" encoding="utf-8"?>
<sst xmlns="http://schemas.openxmlformats.org/spreadsheetml/2006/main" count="141" uniqueCount="103">
  <si>
    <t>RESUMEN CASHFLOW</t>
  </si>
  <si>
    <t>GOAL</t>
  </si>
  <si>
    <t>GOALS</t>
  </si>
  <si>
    <t>PLAN</t>
  </si>
  <si>
    <t>INGRESOS</t>
  </si>
  <si>
    <t>GASTOS</t>
  </si>
  <si>
    <t>En 30 días</t>
  </si>
  <si>
    <t>BALANCE</t>
  </si>
  <si>
    <t>SALUD FINANCIERA</t>
  </si>
  <si>
    <t>Deuda (mensual)</t>
  </si>
  <si>
    <t>Deuda (total)</t>
  </si>
  <si>
    <t>En 90 días</t>
  </si>
  <si>
    <t>Patrimonio líquido</t>
  </si>
  <si>
    <t>Patrimonio no líquido</t>
  </si>
  <si>
    <t>Fondo de emergencia</t>
  </si>
  <si>
    <t>SOLVENCIA</t>
  </si>
  <si>
    <t>En 360 días</t>
  </si>
  <si>
    <t>Margen Actual</t>
  </si>
  <si>
    <t>&gt; 0</t>
  </si>
  <si>
    <t>Meses de cobertura</t>
  </si>
  <si>
    <t>&gt;= 6 meses</t>
  </si>
  <si>
    <t>Carga mensual de deuda</t>
  </si>
  <si>
    <t>&lt; 25%</t>
  </si>
  <si>
    <t>ESTADO</t>
  </si>
  <si>
    <t>Seguridad financiera actual</t>
  </si>
  <si>
    <t>Libertad financiera actual</t>
  </si>
  <si>
    <t>Seguridad financiera futura</t>
  </si>
  <si>
    <t>PATRIMONIO NETO</t>
  </si>
  <si>
    <t>Última actualización:</t>
  </si>
  <si>
    <t>RATIO ENDEUDAMIENTO</t>
  </si>
  <si>
    <t>Resumen</t>
  </si>
  <si>
    <t>Activos líquidos</t>
  </si>
  <si>
    <t>Activos de inversión</t>
  </si>
  <si>
    <t>Activos de uso</t>
  </si>
  <si>
    <t>Deuda buena</t>
  </si>
  <si>
    <t>Deuda mala</t>
  </si>
  <si>
    <t>ACTIVOS</t>
  </si>
  <si>
    <t>DEUDAS</t>
  </si>
  <si>
    <t>Categoría</t>
  </si>
  <si>
    <t>Descripción</t>
  </si>
  <si>
    <t>Valor</t>
  </si>
  <si>
    <t>CASHFLOW</t>
  </si>
  <si>
    <t>RESUMEN INGRESOS</t>
  </si>
  <si>
    <t>RESUMEN GASTOS</t>
  </si>
  <si>
    <t>Ingresos</t>
  </si>
  <si>
    <t>Ahorro</t>
  </si>
  <si>
    <t>Inversión</t>
  </si>
  <si>
    <t>Gastos</t>
  </si>
  <si>
    <t>Deudas</t>
  </si>
  <si>
    <t>Capital Inicial</t>
  </si>
  <si>
    <t>TOTAL</t>
  </si>
  <si>
    <t>Fecha</t>
  </si>
  <si>
    <t>Concepto</t>
  </si>
  <si>
    <t>Cantidad</t>
  </si>
  <si>
    <t>FONDO DE EMERGENCIAS</t>
  </si>
  <si>
    <t>GASTO TOTAL</t>
  </si>
  <si>
    <t>3 meses</t>
  </si>
  <si>
    <t>6 meses</t>
  </si>
  <si>
    <t>9 meses</t>
  </si>
  <si>
    <t>12 meses</t>
  </si>
  <si>
    <t>24 meses</t>
  </si>
  <si>
    <t>Fondo sobre el gasto total</t>
  </si>
  <si>
    <t>FONDO ACTUAL</t>
  </si>
  <si>
    <t>FONDO ACTUAL ESTIMADO</t>
  </si>
  <si>
    <t>MESES DE LIBERTAD FINANCIERA</t>
  </si>
  <si>
    <t>DESPIDO</t>
  </si>
  <si>
    <t>Finiquito</t>
  </si>
  <si>
    <t>Paro mensual</t>
  </si>
  <si>
    <t>Meses de prestación</t>
  </si>
  <si>
    <t>0</t>
  </si>
  <si>
    <t>Ayuda Estimada</t>
  </si>
  <si>
    <t>HISTÓRICO</t>
  </si>
  <si>
    <t>FECHA</t>
  </si>
  <si>
    <t>PATRIMONIO</t>
  </si>
  <si>
    <t>FONDO EMERGENCIAS</t>
  </si>
  <si>
    <t>NOTAS</t>
  </si>
  <si>
    <t>DASHBOARD</t>
  </si>
  <si>
    <r>
      <rPr>
        <rFont val="Arial"/>
        <color theme="1"/>
      </rPr>
      <t xml:space="preserve">El dashboard calcula automáticamente el estado de tus finanzas. A modo resumen, cada sección indica esto:
</t>
    </r>
    <r>
      <rPr>
        <rFont val="Arial"/>
        <b/>
        <color theme="1"/>
      </rPr>
      <t>- Resumen Cashflow:</t>
    </r>
    <r>
      <rPr>
        <rFont val="Arial"/>
        <color theme="1"/>
      </rPr>
      <t xml:space="preserve"> Hace un resumen del flujo de caja de el mes en curso. No tiene en cuenta datos históricos.
</t>
    </r>
    <r>
      <rPr>
        <rFont val="Arial"/>
        <b/>
        <color theme="1"/>
      </rPr>
      <t xml:space="preserve">- Salud Financiera: </t>
    </r>
    <r>
      <rPr>
        <rFont val="Arial"/>
        <color theme="1"/>
      </rPr>
      <t xml:space="preserve">Da un overview general de tus finanzas. La deuda mensual se calcula en base la hoja de CASHFLOW
</t>
    </r>
    <r>
      <rPr>
        <rFont val="Arial"/>
        <b/>
        <color theme="1"/>
      </rPr>
      <t xml:space="preserve">
- Solvencia:</t>
    </r>
    <r>
      <rPr>
        <rFont val="Arial"/>
        <color theme="1"/>
      </rPr>
      <t xml:space="preserve"> un breve resumen de tu solvencia. El margen indica el dinero que te sobra, en base a las medianas de ingresos y gastos. Los meses de cobertura indican los meses que quedarás cubierto por tu fondo de emergencia. La carga de la deuda indica cuánto pesa la deuda en tu economía mensual.</t>
    </r>
    <r>
      <rPr>
        <rFont val="Arial"/>
        <b/>
        <color theme="1"/>
      </rPr>
      <t xml:space="preserve">
GOALS &amp; ESTADO
</t>
    </r>
    <r>
      <rPr>
        <rFont val="Arial"/>
        <color theme="1"/>
      </rPr>
      <t xml:space="preserve">Marca tus objetivos económicos a corto, medio y largo plazo. Puedes indicar otro tipo de objetivos también. En la sección de "ESTADO" puedes indicar cómo te sientes con tus finanzas en cuanto a seguridad y libertad y cómo te gustaría sentirte.
</t>
    </r>
    <r>
      <rPr>
        <rFont val="Arial"/>
        <b/>
        <color theme="1"/>
      </rPr>
      <t xml:space="preserve">PLAN
</t>
    </r>
    <r>
      <rPr>
        <rFont val="Arial"/>
        <color theme="1"/>
      </rPr>
      <t xml:space="preserve">Utiliza el plan para indicar pasos concretos que seguir y alcanzar los objetivos planteados. Los 5 primeros están reservados al objetivo de 30 días; del 6 al 10 son para el objetivo a 90 días; del 11 al 15 son para el objetivo a 360 días.
Según vayas avanzando, puedes desplazar los objetivos, cambiarlos, volverlos más concretos o incluso eliminarlos. La idea es que sea un apartado en constante cambio. Qué esté vivo
</t>
    </r>
    <r>
      <rPr>
        <rFont val="Arial"/>
        <b/>
        <color theme="1"/>
      </rPr>
      <t>&gt; Rellenar GOALs, ESTADO y PLAN. Dejar el resto intacto. Actualizar con frecuencia.&lt;</t>
    </r>
  </si>
  <si>
    <r>
      <rPr>
        <rFont val="Arial"/>
        <color theme="1"/>
      </rPr>
      <t xml:space="preserve">Esto es un resumen de tu patrimonio neto. Puedes incluir el valor de tu fondo de emergencia aquí como un activo líquido si quieres que forme parte de la estimación. Lo importante es el </t>
    </r>
    <r>
      <rPr>
        <rFont val="Arial"/>
        <b/>
        <color theme="1"/>
      </rPr>
      <t xml:space="preserve">RATIO ENDEUDAMIENTO. </t>
    </r>
    <r>
      <rPr>
        <rFont val="Arial"/>
        <color theme="1"/>
      </rPr>
      <t xml:space="preserve">Este sirve para calcular cuantas veces tus activos cubren tus deudas. Es un indicador importante de salud financiera, que buscaremos sea inferior al 25% como norma general.
Las gráficas son una representación visual de la distribución de activos y deuda. Ayuda a visualizar de un plumazo dónde se concentran nuestros activos y nuestra deuda.
</t>
    </r>
    <r>
      <rPr>
        <rFont val="Arial"/>
        <b/>
        <color theme="1"/>
      </rPr>
      <t>&gt; Esta hoja debe actualizarse una vez al año como mínimo, salvo casos especiales o patrimonios muy cambiantes. &lt;</t>
    </r>
  </si>
  <si>
    <r>
      <rPr>
        <rFont val="Arial"/>
        <color theme="1"/>
      </rPr>
      <t xml:space="preserve">La función de esta hoja es trackear los gastos e ingresos, y ver a dónde se va el dinero. Es extremadamente útil para tomar conciencia sobre las finanzas de uno mismo. Hay algunos apuntes que debes saber:
- En este modelo, la deuda, el ahorro y la inversión se toman como gastos. Es por simplicidad del modelo.
- Puedes usar el capital inicial para inyectar capital en el flujo sin indicar procedencia. Por ejemplo, si tienes ya 1000 euros en una cuenta, que no sabes muy bien de donde han salido, puedes inyectarlo ahí. Esta opción sirve para dar compatibilidad a personas que no llevan sus finanzas al día, o utilizan fondos de otros meses en el mes actual.
- El apartado de resumen &gt; gastos no tiene en cuenta la deuda, el ahorro ni la inversión en su cálculo.
</t>
    </r>
    <r>
      <rPr>
        <rFont val="Arial"/>
        <b/>
        <color theme="1"/>
      </rPr>
      <t>&gt; Actualiza la hoja semanalmente, o cada 15 días. Como último recurso, actualízalo una vez al mes &lt;</t>
    </r>
  </si>
  <si>
    <r>
      <rPr>
        <rFont val="Arial"/>
        <color theme="1"/>
      </rPr>
      <t xml:space="preserve">En esta página, son editables los siguientes campos:
- Fondo Actual
- Finiquito
- Paro mensual
En el caso de no querer tener en cuenta las ayudas estatales, basta con dejar en blanco o a cero los campos de "DESPIDO". El fondo actual representa la cantidad actual que tienes en tu fondo.
</t>
    </r>
    <r>
      <rPr>
        <rFont val="Arial"/>
        <b/>
        <color theme="1"/>
      </rPr>
      <t>&gt; Actualizar esta hoja con frecuencia &lt;</t>
    </r>
  </si>
  <si>
    <t>Muestra unas gráficas básicas sobre la evolución del patrimonio, los ingresos y los gastos. También sobre la evolución del fondo de emergencias. Recomiendo introducir un mínimo registro mensual para no saturar la hoja.
Puedes espaciar más los registros: trimestral, semestral, anual. Lo que mejor vaya con flujo de trabajo.</t>
  </si>
  <si>
    <t>Tipos de Activo</t>
  </si>
  <si>
    <t>Tipos de deuda</t>
  </si>
  <si>
    <t>Tipos Ingresos</t>
  </si>
  <si>
    <t>Tipos Gastos</t>
  </si>
  <si>
    <t>Nómina</t>
  </si>
  <si>
    <t>Negocio</t>
  </si>
  <si>
    <t>Dividendos</t>
  </si>
  <si>
    <t>Devolución</t>
  </si>
  <si>
    <t>Alimentación</t>
  </si>
  <si>
    <t>Ingreso Extraordinario</t>
  </si>
  <si>
    <t>Vivienda</t>
  </si>
  <si>
    <t>Movimiento entre cuentas</t>
  </si>
  <si>
    <t>Transporte</t>
  </si>
  <si>
    <t>Intereses</t>
  </si>
  <si>
    <t>Salud</t>
  </si>
  <si>
    <t>Otros</t>
  </si>
  <si>
    <t>Ocio</t>
  </si>
  <si>
    <t>Vestuario</t>
  </si>
  <si>
    <t>Educación</t>
  </si>
  <si>
    <t>Negocios</t>
  </si>
  <si>
    <t>Gastos Profesionales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</si>
</sst>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0.00\ [$€-1]"/>
    <numFmt numFmtId="165" formatCode="dd/mm/yyyy"/>
  </numFmts>
  <fonts count="22">
    <font>
      <sz val="10.0"/>
      <color rgb="FF000000"/>
      <name val="Arial"/>
      <scheme val="minor"/>
    </font>
    <font>
      <color theme="1"/>
      <name val="Arial"/>
      <scheme val="minor"/>
    </font>
    <font>
      <b/>
      <color rgb="FFFF00FF"/>
      <name val="Arial"/>
    </font>
    <font/>
    <font>
      <color theme="1"/>
      <name val="Arial"/>
    </font>
    <font>
      <b/>
      <sz val="14.0"/>
      <color rgb="FFFF00FF"/>
      <name val="Arial"/>
    </font>
    <font>
      <b/>
      <color theme="1"/>
      <name val="Arial"/>
    </font>
    <font>
      <i/>
      <color theme="1"/>
      <name val="Arial"/>
    </font>
    <font>
      <b/>
      <color rgb="FFFFFFFF"/>
      <name val="Arial"/>
    </font>
    <font>
      <b/>
      <color rgb="FFFF00FF"/>
      <name val="Arial"/>
      <scheme val="minor"/>
    </font>
    <font>
      <color rgb="FFFF00FF"/>
      <name val="Arial"/>
      <scheme val="minor"/>
    </font>
    <font>
      <b/>
      <sz val="12.0"/>
      <color rgb="FFFFFFFF"/>
      <name val="Arial"/>
      <scheme val="minor"/>
    </font>
    <font>
      <sz val="36.0"/>
      <color rgb="FF9900FF"/>
      <name val="Arial"/>
    </font>
    <font>
      <b/>
      <color rgb="FFFFFFFF"/>
      <name val="Arial"/>
      <scheme val="minor"/>
    </font>
    <font>
      <b/>
      <color rgb="FFF3F3F3"/>
      <name val="Arial"/>
      <scheme val="minor"/>
    </font>
    <font>
      <b/>
      <color theme="1"/>
      <name val="Arial"/>
      <scheme val="minor"/>
    </font>
    <font>
      <sz val="36.0"/>
      <color rgb="FFFF9900"/>
      <name val="Arial"/>
    </font>
    <font>
      <b/>
      <sz val="14.0"/>
      <color rgb="FFFFFFFF"/>
      <name val="Arial"/>
    </font>
    <font>
      <b/>
      <sz val="10.0"/>
      <color rgb="FFFF00FF"/>
      <name val="Arial"/>
    </font>
    <font>
      <sz val="36.0"/>
      <color theme="1"/>
      <name val="Arial"/>
    </font>
    <font>
      <color rgb="FFF3F3F3"/>
      <name val="Arial"/>
      <scheme val="minor"/>
    </font>
    <font>
      <color rgb="FFFFFFFF"/>
      <name val="Arial"/>
      <scheme val="minor"/>
    </font>
  </fonts>
  <fills count="13">
    <fill>
      <patternFill patternType="none"/>
    </fill>
    <fill>
      <patternFill patternType="lightGray"/>
    </fill>
    <fill>
      <patternFill patternType="solid">
        <fgColor rgb="FF000000"/>
        <bgColor rgb="FF000000"/>
      </patternFill>
    </fill>
    <fill>
      <patternFill patternType="solid">
        <fgColor rgb="FFEAD1DC"/>
        <bgColor rgb="FFEAD1DC"/>
      </patternFill>
    </fill>
    <fill>
      <patternFill patternType="solid">
        <fgColor rgb="FFD5A6BD"/>
        <bgColor rgb="FFD5A6BD"/>
      </patternFill>
    </fill>
    <fill>
      <patternFill patternType="solid">
        <fgColor rgb="FFC27BA0"/>
        <bgColor rgb="FFC27BA0"/>
      </patternFill>
    </fill>
    <fill>
      <patternFill patternType="solid">
        <fgColor rgb="FFFF00FF"/>
        <bgColor rgb="FFFF00FF"/>
      </patternFill>
    </fill>
    <fill>
      <patternFill patternType="solid">
        <fgColor rgb="FF8989EB"/>
        <bgColor rgb="FF8989EB"/>
      </patternFill>
    </fill>
    <fill>
      <patternFill patternType="solid">
        <fgColor rgb="FFFFFFFF"/>
        <bgColor rgb="FFFFFFFF"/>
      </patternFill>
    </fill>
    <fill>
      <patternFill patternType="solid">
        <fgColor rgb="FFE8E7FC"/>
        <bgColor rgb="FFE8E7FC"/>
      </patternFill>
    </fill>
    <fill>
      <patternFill patternType="solid">
        <fgColor rgb="FFF3F3F3"/>
        <bgColor rgb="FFF3F3F3"/>
      </patternFill>
    </fill>
    <fill>
      <patternFill patternType="solid">
        <fgColor rgb="FFFFE6DD"/>
        <bgColor rgb="FFFFE6DD"/>
      </patternFill>
    </fill>
    <fill>
      <patternFill patternType="solid">
        <fgColor rgb="FF999999"/>
        <bgColor rgb="FF999999"/>
      </patternFill>
    </fill>
  </fills>
  <borders count="106">
    <border/>
    <border>
      <left style="thin">
        <color rgb="FFFFFFFF"/>
      </left>
      <right style="thin">
        <color rgb="FFFFFFFF"/>
      </right>
      <top style="thin">
        <color rgb="FFFFFFFF"/>
      </top>
      <bottom style="thin">
        <color rgb="FFFFFFFF"/>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top style="thin">
        <color rgb="FFFFFFFF"/>
      </top>
      <bottom style="thin">
        <color rgb="FFFFFFFF"/>
      </bottom>
    </border>
    <border>
      <left style="thin">
        <color rgb="FF000000"/>
      </left>
      <right style="thin">
        <color rgb="FF000000"/>
      </right>
      <top style="thin">
        <color rgb="FF000000"/>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border>
    <border>
      <right style="thin">
        <color rgb="FF000000"/>
      </right>
    </border>
    <border>
      <left style="thin">
        <color rgb="FFFFFFFF"/>
      </left>
      <top style="thin">
        <color rgb="FFFFFFFF"/>
      </top>
      <bottom style="thin">
        <color rgb="FFFFFFFF"/>
      </bottom>
    </border>
    <border>
      <left style="thin">
        <color rgb="FF000000"/>
      </left>
      <right style="thin">
        <color rgb="FFFFFFFF"/>
      </right>
      <top style="thin">
        <color rgb="FF000000"/>
      </top>
      <bottom style="thin">
        <color rgb="FF000000"/>
      </bottom>
    </border>
    <border>
      <left style="thin">
        <color rgb="FFFFFFFF"/>
      </left>
      <top style="thin">
        <color rgb="FF000000"/>
      </top>
      <bottom style="thin">
        <color rgb="FF000000"/>
      </bottom>
    </border>
    <border>
      <right style="thin">
        <color rgb="FFFFFFFF"/>
      </right>
      <top style="thin">
        <color rgb="FFFFFFFF"/>
      </top>
      <bottom style="thin">
        <color rgb="FFFFFFFF"/>
      </bottom>
    </border>
    <border>
      <left style="thin">
        <color rgb="FFFFFFFF"/>
      </left>
      <right style="thin">
        <color rgb="FFFFFFFF"/>
      </right>
      <bottom style="thin">
        <color rgb="FFFFFFFF"/>
      </bottom>
    </border>
    <border>
      <right style="thin">
        <color rgb="FFFFFFFF"/>
      </right>
    </border>
    <border>
      <left style="thin">
        <color rgb="FFFFFFFF"/>
      </left>
      <right style="thin">
        <color rgb="FFFFFFFF"/>
      </right>
    </border>
    <border>
      <left style="thin">
        <color rgb="FFFFFFFF"/>
      </left>
    </border>
    <border>
      <left style="thin">
        <color rgb="FFFFFFFF"/>
      </left>
      <right style="thin">
        <color rgb="FFFFFFFF"/>
      </right>
      <top style="thin">
        <color rgb="FFFFFFFF"/>
      </top>
    </border>
    <border>
      <left style="thin">
        <color rgb="FFFFFFFF"/>
      </left>
      <bottom style="thin">
        <color rgb="FFFFFFFF"/>
      </bottom>
    </border>
    <border>
      <bottom style="thin">
        <color rgb="FFFFFFFF"/>
      </bottom>
    </border>
    <border>
      <right style="thin">
        <color rgb="FFFFFFFF"/>
      </right>
      <bottom style="thin">
        <color rgb="FFFFFFFF"/>
      </bottom>
    </border>
    <border>
      <left style="medium">
        <color rgb="FF000000"/>
      </left>
      <right style="medium">
        <color rgb="FFFF00FF"/>
      </right>
      <top style="medium">
        <color rgb="FF000000"/>
      </top>
    </border>
    <border>
      <top style="medium">
        <color rgb="FF000000"/>
      </top>
    </border>
    <border>
      <right style="medium">
        <color rgb="FF000000"/>
      </right>
      <top style="medium">
        <color rgb="FF000000"/>
      </top>
    </border>
    <border>
      <left style="medium">
        <color rgb="FF000000"/>
      </left>
      <right style="medium">
        <color rgb="FFFF00FF"/>
      </right>
      <bottom style="medium">
        <color rgb="FFFF00FF"/>
      </bottom>
    </border>
    <border>
      <right style="medium">
        <color rgb="FF000000"/>
      </right>
    </border>
    <border>
      <left style="medium">
        <color rgb="FF000000"/>
      </left>
      <right style="medium">
        <color rgb="FFFF00FF"/>
      </right>
      <top style="medium">
        <color rgb="FFFF00FF"/>
      </top>
      <bottom style="medium">
        <color rgb="FFFF00FF"/>
      </bottom>
    </border>
    <border>
      <left style="medium">
        <color rgb="FF000000"/>
      </left>
      <right style="medium">
        <color rgb="FFFF00FF"/>
      </right>
      <top style="medium">
        <color rgb="FFFF00FF"/>
      </top>
      <bottom style="medium">
        <color rgb="FF000000"/>
      </bottom>
    </border>
    <border>
      <bottom style="medium">
        <color rgb="FF000000"/>
      </bottom>
    </border>
    <border>
      <right style="medium">
        <color rgb="FF000000"/>
      </right>
      <bottom style="medium">
        <color rgb="FF000000"/>
      </bottom>
    </border>
    <border>
      <left style="thin">
        <color rgb="FF000000"/>
      </left>
      <right style="thin">
        <color rgb="FFFFFFFF"/>
      </right>
      <bottom style="thin">
        <color rgb="FFFFFFFF"/>
      </bottom>
    </border>
    <border>
      <left style="thin">
        <color rgb="FFFFFFFF"/>
      </left>
      <right style="thin">
        <color rgb="FF000000"/>
      </right>
      <bottom style="thin">
        <color rgb="FFFFFFFF"/>
      </bottom>
    </border>
    <border>
      <left style="thin">
        <color rgb="FF000000"/>
      </left>
      <right style="thin">
        <color rgb="FFFFFFFF"/>
      </right>
      <top style="thin">
        <color rgb="FFFFFFFF"/>
      </top>
      <bottom style="thin">
        <color rgb="FFFFFFFF"/>
      </bottom>
    </border>
    <border>
      <left style="thin">
        <color rgb="FFFFFFFF"/>
      </left>
      <right style="thin">
        <color rgb="FF000000"/>
      </right>
      <top style="thin">
        <color rgb="FFFFFFFF"/>
      </top>
      <bottom style="thin">
        <color rgb="FFFFFFFF"/>
      </bottom>
    </border>
    <border>
      <left style="thin">
        <color rgb="FF000000"/>
      </left>
      <right style="thin">
        <color rgb="FFFFFFFF"/>
      </right>
      <top style="thin">
        <color rgb="FFFFFFFF"/>
      </top>
      <bottom style="thin">
        <color rgb="FF000000"/>
      </bottom>
    </border>
    <border>
      <left style="thin">
        <color rgb="FFFFFFFF"/>
      </left>
      <right style="thin">
        <color rgb="FF000000"/>
      </right>
      <top style="thin">
        <color rgb="FFFFFFFF"/>
      </top>
      <bottom style="thin">
        <color rgb="FF000000"/>
      </bottom>
    </border>
    <border>
      <left style="thin">
        <color rgb="FF8BC34A"/>
      </left>
      <right style="thin">
        <color rgb="FF8BC34A"/>
      </right>
      <bottom style="thin">
        <color rgb="FF8BC34A"/>
      </bottom>
    </border>
    <border>
      <left style="thin">
        <color rgb="FFFF6D01"/>
      </left>
      <right style="thin">
        <color rgb="FFFF6D01"/>
      </right>
      <bottom style="thin">
        <color rgb="FFFFFFFF"/>
      </bottom>
    </border>
    <border>
      <left style="medium">
        <color rgb="FFFFFFFF"/>
      </left>
      <right style="medium">
        <color rgb="FFFFFFFF"/>
      </right>
      <top style="medium">
        <color rgb="FFFFFFFF"/>
      </top>
    </border>
    <border>
      <left style="medium">
        <color rgb="FF000000"/>
      </left>
      <right style="medium">
        <color rgb="FF000000"/>
      </right>
      <top style="medium">
        <color rgb="FF000000"/>
      </top>
      <bottom style="medium">
        <color rgb="FF000000"/>
      </bottom>
    </border>
    <border>
      <left style="medium">
        <color rgb="FFFFFFFF"/>
      </left>
      <right style="medium">
        <color rgb="FFFFFFFF"/>
      </right>
      <bottom style="medium">
        <color rgb="FFFFFFFF"/>
      </bottom>
    </border>
    <border>
      <left style="medium">
        <color rgb="FFFFFFFF"/>
      </left>
      <right style="medium">
        <color rgb="FFFFFFFF"/>
      </right>
    </border>
    <border>
      <left style="medium">
        <color rgb="FFFFFFFF"/>
      </left>
      <top style="medium">
        <color rgb="FFFFFFFF"/>
      </top>
      <bottom style="medium">
        <color rgb="FFFFFFFF"/>
      </bottom>
    </border>
    <border>
      <left style="medium">
        <color rgb="FF000000"/>
      </left>
      <top style="medium">
        <color rgb="FF000000"/>
      </top>
      <bottom style="medium">
        <color rgb="FF000000"/>
      </bottom>
    </border>
    <border>
      <right style="medium">
        <color rgb="FF000000"/>
      </right>
      <top style="medium">
        <color rgb="FF000000"/>
      </top>
      <bottom style="medium">
        <color rgb="FF000000"/>
      </bottom>
    </border>
    <border>
      <right style="medium">
        <color rgb="FFFFFFFF"/>
      </right>
      <top style="medium">
        <color rgb="FFFFFFFF"/>
      </top>
      <bottom style="medium">
        <color rgb="FFFFFFFF"/>
      </bottom>
    </border>
    <border>
      <left style="medium">
        <color rgb="FF000000"/>
      </left>
      <top style="medium">
        <color rgb="FF000000"/>
      </top>
      <bottom style="medium">
        <color rgb="FFFFFFFF"/>
      </bottom>
    </border>
    <border>
      <right style="medium">
        <color rgb="FF000000"/>
      </right>
      <top style="medium">
        <color rgb="FF000000"/>
      </top>
      <bottom style="medium">
        <color rgb="FFFFFFFF"/>
      </bottom>
    </border>
    <border>
      <top style="medium">
        <color rgb="FFFFFFFF"/>
      </top>
      <bottom style="medium">
        <color rgb="FFFFFFFF"/>
      </bottom>
    </border>
    <border>
      <left style="medium">
        <color rgb="FF000000"/>
      </left>
      <right style="medium">
        <color rgb="FFFFFFFF"/>
      </right>
    </border>
    <border>
      <left style="medium">
        <color rgb="FFFFFFFF"/>
      </left>
      <right style="medium">
        <color rgb="FF000000"/>
      </right>
    </border>
    <border>
      <left style="medium">
        <color rgb="FF000000"/>
      </left>
      <right style="medium">
        <color rgb="FFFFFFFF"/>
      </right>
      <top style="medium">
        <color rgb="FFFFFFFF"/>
      </top>
    </border>
    <border>
      <left style="medium">
        <color rgb="FFFFFFFF"/>
      </left>
      <right style="medium">
        <color rgb="FF000000"/>
      </right>
      <top style="medium">
        <color rgb="FFFFFFFF"/>
      </top>
    </border>
    <border>
      <left style="medium">
        <color rgb="FF000000"/>
      </left>
      <right style="medium">
        <color rgb="FFF3F3F3"/>
      </right>
      <top style="medium">
        <color rgb="FFF3F3F3"/>
      </top>
      <bottom style="medium">
        <color rgb="FFF3F3F3"/>
      </bottom>
    </border>
    <border>
      <left style="medium">
        <color rgb="FFF3F3F3"/>
      </left>
      <right style="medium">
        <color rgb="FF000000"/>
      </right>
      <top style="medium">
        <color rgb="FFF3F3F3"/>
      </top>
      <bottom style="medium">
        <color rgb="FFF3F3F3"/>
      </bottom>
    </border>
    <border>
      <left style="medium">
        <color rgb="FF000000"/>
      </left>
      <right style="medium">
        <color rgb="FFE8E7FC"/>
      </right>
      <top style="medium">
        <color rgb="FFE8E7FC"/>
      </top>
      <bottom style="medium">
        <color rgb="FFE8E7FC"/>
      </bottom>
    </border>
    <border>
      <left style="medium">
        <color rgb="FFE8E7FC"/>
      </left>
      <right style="medium">
        <color rgb="FF000000"/>
      </right>
      <top style="medium">
        <color rgb="FFE8E7FC"/>
      </top>
      <bottom style="medium">
        <color rgb="FFE8E7FC"/>
      </bottom>
    </border>
    <border>
      <left style="medium">
        <color rgb="FF000000"/>
      </left>
      <right style="medium">
        <color rgb="FFFFFFFF"/>
      </right>
      <bottom style="medium">
        <color rgb="FF000000"/>
      </bottom>
    </border>
    <border>
      <left style="medium">
        <color rgb="FFFFFFFF"/>
      </left>
      <right style="medium">
        <color rgb="FF000000"/>
      </right>
      <bottom style="medium">
        <color rgb="FF000000"/>
      </bottom>
    </border>
    <border>
      <left style="medium">
        <color rgb="FFFFFFFF"/>
      </left>
      <right style="medium">
        <color rgb="FFFFFFFF"/>
      </right>
      <top style="medium">
        <color rgb="FFFFFFFF"/>
      </top>
      <bottom style="medium">
        <color rgb="FFFFFFFF"/>
      </bottom>
    </border>
    <border>
      <left style="medium">
        <color rgb="FF000000"/>
      </left>
      <right style="medium">
        <color rgb="FFE8E7FC"/>
      </right>
      <top style="medium">
        <color rgb="FFE8E7FC"/>
      </top>
      <bottom style="medium">
        <color rgb="FF000000"/>
      </bottom>
    </border>
    <border>
      <left style="medium">
        <color rgb="FFE8E7FC"/>
      </left>
      <right style="medium">
        <color rgb="FF000000"/>
      </right>
      <top style="medium">
        <color rgb="FFE8E7FC"/>
      </top>
      <bottom style="medium">
        <color rgb="FF000000"/>
      </bottom>
    </border>
    <border>
      <right style="medium">
        <color rgb="FFFFFFFF"/>
      </right>
      <top style="medium">
        <color rgb="FFFFFFFF"/>
      </top>
    </border>
    <border>
      <left style="medium">
        <color rgb="FF000000"/>
      </left>
      <right style="medium">
        <color rgb="FF8989EB"/>
      </right>
      <top style="medium">
        <color rgb="FF000000"/>
      </top>
      <bottom style="medium">
        <color rgb="FF8989EB"/>
      </bottom>
    </border>
    <border>
      <left style="medium">
        <color rgb="FF8989EB"/>
      </left>
      <right style="medium">
        <color rgb="FF8989EB"/>
      </right>
      <top style="medium">
        <color rgb="FF000000"/>
      </top>
      <bottom style="medium">
        <color rgb="FF8989EB"/>
      </bottom>
    </border>
    <border>
      <left style="medium">
        <color rgb="FF8989EB"/>
      </left>
      <right style="medium">
        <color rgb="FF000000"/>
      </right>
      <top style="medium">
        <color rgb="FF000000"/>
      </top>
      <bottom style="medium">
        <color rgb="FF8989EB"/>
      </bottom>
    </border>
    <border>
      <left style="medium">
        <color rgb="FFE8E7FC"/>
      </left>
      <right style="medium">
        <color rgb="FFE8E7FC"/>
      </right>
      <top style="medium">
        <color rgb="FFE8E7FC"/>
      </top>
      <bottom style="medium">
        <color rgb="FFE8E7FC"/>
      </bottom>
    </border>
    <border>
      <left style="medium">
        <color rgb="FF000000"/>
      </left>
      <right style="medium">
        <color rgb="FFE8E7FC"/>
      </right>
      <top style="medium">
        <color rgb="FFE8E7FC"/>
      </top>
      <bottom style="medium">
        <color rgb="FFFFFFFF"/>
      </bottom>
    </border>
    <border>
      <left style="medium">
        <color rgb="FFE8E7FC"/>
      </left>
      <right style="medium">
        <color rgb="FFE8E7FC"/>
      </right>
      <top style="medium">
        <color rgb="FFE8E7FC"/>
      </top>
      <bottom style="medium">
        <color rgb="FFFFFFFF"/>
      </bottom>
    </border>
    <border>
      <left style="medium">
        <color rgb="FFE8E7FC"/>
      </left>
      <right style="medium">
        <color rgb="FF000000"/>
      </right>
      <top style="medium">
        <color rgb="FFE8E7FC"/>
      </top>
      <bottom style="medium">
        <color rgb="FFFFFFFF"/>
      </bottom>
    </border>
    <border>
      <left style="medium">
        <color rgb="FFE8E7FC"/>
      </left>
      <right style="medium">
        <color rgb="FFE8E7FC"/>
      </right>
      <top style="medium">
        <color rgb="FFE8E7FC"/>
      </top>
      <bottom style="medium">
        <color rgb="FF000000"/>
      </bottom>
    </border>
    <border>
      <left style="medium">
        <color rgb="FF000000"/>
      </left>
      <right style="thin">
        <color rgb="FFE8E7FC"/>
      </right>
      <bottom style="thin">
        <color rgb="FFE8E7FC"/>
      </bottom>
    </border>
    <border>
      <left style="thin">
        <color rgb="FFFFFFFF"/>
      </left>
      <right style="thin">
        <color rgb="FFFFFFFF"/>
      </right>
      <top style="thin">
        <color rgb="FF000000"/>
      </top>
      <bottom style="thin">
        <color rgb="FF000000"/>
      </bottom>
    </border>
    <border>
      <left style="thin">
        <color rgb="FFFFFFFF"/>
      </left>
      <right style="thin">
        <color rgb="FF000000"/>
      </right>
      <top style="thin">
        <color rgb="FF000000"/>
      </top>
      <bottom style="thin">
        <color rgb="FF000000"/>
      </bottom>
    </border>
    <border>
      <left style="thin">
        <color rgb="FF000000"/>
      </left>
      <right style="thin">
        <color rgb="FF000000"/>
      </right>
      <bottom style="thin">
        <color rgb="FF000000"/>
      </bottom>
    </border>
    <border>
      <left style="medium">
        <color rgb="FF000000"/>
      </left>
      <right style="thin">
        <color rgb="FFE8E7FC"/>
      </right>
      <top style="thin">
        <color rgb="FFE8E7FC"/>
      </top>
      <bottom style="thin">
        <color rgb="FFE8E7FC"/>
      </bottom>
    </border>
    <border>
      <left style="thin">
        <color rgb="FFFFFFFF"/>
      </left>
      <right style="thin">
        <color rgb="FFFFFFFF"/>
      </right>
      <top style="thin">
        <color rgb="FF000000"/>
      </top>
      <bottom style="thin">
        <color rgb="FFFFFFFF"/>
      </bottom>
    </border>
    <border>
      <left style="medium">
        <color rgb="FF000000"/>
      </left>
      <right style="thin">
        <color rgb="FFE8E7FC"/>
      </right>
      <top style="thin">
        <color rgb="FFE8E7FC"/>
      </top>
      <bottom style="medium">
        <color rgb="FF000000"/>
      </bottom>
    </border>
    <border>
      <left style="medium">
        <color rgb="FF000000"/>
      </left>
      <top style="medium">
        <color rgb="FF000000"/>
      </top>
    </border>
    <border>
      <left style="thin">
        <color rgb="FFE8E7FC"/>
      </left>
      <top style="medium">
        <color rgb="FF000000"/>
      </top>
    </border>
    <border>
      <left style="medium">
        <color rgb="FF000000"/>
      </left>
    </border>
    <border>
      <left style="thin">
        <color rgb="FFE8E7FC"/>
      </left>
    </border>
    <border>
      <left style="medium">
        <color rgb="FF000000"/>
      </left>
      <right style="medium">
        <color rgb="FFFF00FF"/>
      </right>
    </border>
    <border>
      <left style="medium">
        <color rgb="FF000000"/>
      </left>
      <bottom style="thin">
        <color rgb="FFE8E7FC"/>
      </bottom>
    </border>
    <border>
      <left style="thin">
        <color rgb="FFE8E7FC"/>
      </left>
      <bottom style="medium">
        <color rgb="FF000000"/>
      </bottom>
    </border>
    <border>
      <left style="thin">
        <color rgb="FF000000"/>
      </left>
      <right style="thin">
        <color rgb="FF000000"/>
      </right>
      <top style="thin">
        <color rgb="FF000000"/>
      </top>
      <bottom style="thin">
        <color rgb="FFFFFFFF"/>
      </bottom>
    </border>
    <border>
      <right style="thin">
        <color rgb="FF000000"/>
      </right>
      <top style="thin">
        <color rgb="FF000000"/>
      </top>
      <bottom style="thin">
        <color rgb="FFFFFFFF"/>
      </bottom>
    </border>
    <border>
      <left style="thin">
        <color rgb="FF000000"/>
      </left>
      <right style="thin">
        <color rgb="FF000000"/>
      </right>
      <top style="thin">
        <color rgb="FFFFFFFF"/>
      </top>
      <bottom style="thin">
        <color rgb="FFFFFFFF"/>
      </bottom>
    </border>
    <border>
      <right style="thin">
        <color rgb="FF000000"/>
      </right>
      <top style="thin">
        <color rgb="FFFFFFFF"/>
      </top>
      <bottom style="thin">
        <color rgb="FFFFFFFF"/>
      </bottom>
    </border>
    <border>
      <left style="thin">
        <color rgb="FF000000"/>
      </left>
      <right style="thin">
        <color rgb="FF000000"/>
      </right>
      <top style="thin">
        <color rgb="FFFFFFFF"/>
      </top>
      <bottom style="thin">
        <color rgb="FF000000"/>
      </bottom>
    </border>
    <border>
      <right style="thin">
        <color rgb="FF000000"/>
      </right>
      <top style="thin">
        <color rgb="FFFFFFFF"/>
      </top>
      <bottom style="thin">
        <color rgb="FF000000"/>
      </bottom>
    </border>
    <border>
      <left style="thin">
        <color rgb="FF000000"/>
      </left>
      <right style="thin">
        <color rgb="FF000000"/>
      </right>
      <top style="thin">
        <color rgb="FF000000"/>
      </top>
    </border>
    <border>
      <left style="thin">
        <color rgb="FF7F85EB"/>
      </left>
      <right style="thin">
        <color rgb="FF7F85EB"/>
      </right>
      <top style="thin">
        <color rgb="FF7F85EB"/>
      </top>
      <bottom style="thin">
        <color rgb="FF7F85EB"/>
      </bottom>
    </border>
    <border>
      <left style="thin">
        <color rgb="FF7F85EB"/>
      </left>
      <top style="thin">
        <color rgb="FF7F85EB"/>
      </top>
      <bottom style="thin">
        <color rgb="FF7F85EB"/>
      </bottom>
    </border>
    <border>
      <top style="thin">
        <color rgb="FF7F85EB"/>
      </top>
      <bottom style="thin">
        <color rgb="FF7F85EB"/>
      </bottom>
    </border>
    <border>
      <right style="thin">
        <color rgb="FF7F85EB"/>
      </right>
      <top style="thin">
        <color rgb="FF7F85EB"/>
      </top>
      <bottom style="thin">
        <color rgb="FF7F85EB"/>
      </bottom>
    </border>
    <border>
      <left style="thin">
        <color rgb="FFE8E7FC"/>
      </left>
      <right style="thin">
        <color rgb="FFE8E7FC"/>
      </right>
      <top style="thin">
        <color rgb="FFE8E7FC"/>
      </top>
      <bottom style="thin">
        <color rgb="FFE8E7FC"/>
      </bottom>
    </border>
    <border>
      <left style="thin">
        <color rgb="FFE8E7FC"/>
      </left>
      <top style="thin">
        <color rgb="FFE8E7FC"/>
      </top>
      <bottom style="thin">
        <color rgb="FFE8E7FC"/>
      </bottom>
    </border>
    <border>
      <top style="thin">
        <color rgb="FFE8E7FC"/>
      </top>
      <bottom style="thin">
        <color rgb="FFE8E7FC"/>
      </bottom>
    </border>
    <border>
      <right style="thin">
        <color rgb="FFE8E7FC"/>
      </right>
      <top style="thin">
        <color rgb="FFE8E7FC"/>
      </top>
      <bottom style="thin">
        <color rgb="FFE8E7FC"/>
      </bottom>
    </border>
  </borders>
  <cellStyleXfs count="1">
    <xf borderId="0" fillId="0" fontId="0" numFmtId="0" applyAlignment="1" applyFont="1"/>
  </cellStyleXfs>
  <cellXfs count="231">
    <xf borderId="0" fillId="0" fontId="0" numFmtId="0" xfId="0" applyAlignment="1" applyFont="1">
      <alignment readingOrder="0" shrinkToFit="0" vertical="bottom" wrapText="0"/>
    </xf>
    <xf borderId="1" fillId="0" fontId="1" numFmtId="0" xfId="0" applyBorder="1" applyFont="1"/>
    <xf borderId="2" fillId="2" fontId="2" numFmtId="0" xfId="0" applyAlignment="1" applyBorder="1" applyFill="1" applyFont="1">
      <alignment horizontal="center" readingOrder="0" shrinkToFit="0" vertical="center" wrapText="1"/>
    </xf>
    <xf borderId="3" fillId="0" fontId="3" numFmtId="0" xfId="0" applyBorder="1" applyFont="1"/>
    <xf borderId="4" fillId="0" fontId="3" numFmtId="0" xfId="0" applyBorder="1" applyFont="1"/>
    <xf borderId="5" fillId="0" fontId="4" numFmtId="0" xfId="0" applyAlignment="1" applyBorder="1" applyFont="1">
      <alignment vertical="bottom"/>
    </xf>
    <xf borderId="6" fillId="2" fontId="2" numFmtId="0" xfId="0" applyAlignment="1" applyBorder="1" applyFont="1">
      <alignment horizontal="center" readingOrder="0" shrinkToFit="0" vertical="center" wrapText="1"/>
    </xf>
    <xf borderId="7" fillId="2" fontId="5" numFmtId="0" xfId="0" applyAlignment="1" applyBorder="1" applyFont="1">
      <alignment horizontal="center" shrinkToFit="0" vertical="center" wrapText="1"/>
    </xf>
    <xf borderId="8" fillId="0" fontId="3" numFmtId="0" xfId="0" applyBorder="1" applyFont="1"/>
    <xf borderId="9" fillId="0" fontId="3" numFmtId="0" xfId="0" applyBorder="1" applyFont="1"/>
    <xf borderId="2" fillId="0" fontId="6" numFmtId="0" xfId="0" applyAlignment="1" applyBorder="1" applyFont="1">
      <alignment horizontal="center" readingOrder="0" vertical="bottom"/>
    </xf>
    <xf borderId="6" fillId="0" fontId="7" numFmtId="164" xfId="0" applyAlignment="1" applyBorder="1" applyFont="1" applyNumberFormat="1">
      <alignment horizontal="center" vertical="bottom"/>
    </xf>
    <xf borderId="6" fillId="0" fontId="7" numFmtId="164" xfId="0" applyAlignment="1" applyBorder="1" applyFont="1" applyNumberFormat="1">
      <alignment horizontal="right" readingOrder="0" vertical="bottom"/>
    </xf>
    <xf borderId="10" fillId="0" fontId="3" numFmtId="0" xfId="0" applyBorder="1" applyFont="1"/>
    <xf borderId="11" fillId="0" fontId="3" numFmtId="0" xfId="0" applyBorder="1" applyFont="1"/>
    <xf borderId="12" fillId="0" fontId="3" numFmtId="0" xfId="0" applyBorder="1" applyFont="1"/>
    <xf borderId="6" fillId="0" fontId="7" numFmtId="164" xfId="0" applyAlignment="1" applyBorder="1" applyFont="1" applyNumberFormat="1">
      <alignment horizontal="right" vertical="bottom"/>
    </xf>
    <xf borderId="2" fillId="3" fontId="6" numFmtId="0" xfId="0" applyAlignment="1" applyBorder="1" applyFill="1" applyFont="1">
      <alignment horizontal="center" readingOrder="0" vertical="bottom"/>
    </xf>
    <xf borderId="10" fillId="3" fontId="6" numFmtId="0" xfId="0" applyAlignment="1" applyBorder="1" applyFont="1">
      <alignment horizontal="center" vertical="bottom"/>
    </xf>
    <xf borderId="3" fillId="3" fontId="4" numFmtId="0" xfId="0" applyAlignment="1" applyBorder="1" applyFont="1">
      <alignment vertical="bottom"/>
    </xf>
    <xf borderId="6" fillId="3" fontId="6" numFmtId="164" xfId="0" applyAlignment="1" applyBorder="1" applyFont="1" applyNumberFormat="1">
      <alignment horizontal="center" vertical="bottom"/>
    </xf>
    <xf borderId="6" fillId="3" fontId="6" numFmtId="164" xfId="0" applyAlignment="1" applyBorder="1" applyFont="1" applyNumberFormat="1">
      <alignment horizontal="right" vertical="bottom"/>
    </xf>
    <xf borderId="7" fillId="0" fontId="4" numFmtId="0" xfId="0" applyBorder="1" applyFont="1"/>
    <xf borderId="2" fillId="3" fontId="6" numFmtId="0" xfId="0" applyAlignment="1" applyBorder="1" applyFont="1">
      <alignment horizontal="center" vertical="bottom"/>
    </xf>
    <xf borderId="13" fillId="0" fontId="3" numFmtId="0" xfId="0" applyBorder="1" applyFont="1"/>
    <xf borderId="14" fillId="0" fontId="3" numFmtId="0" xfId="0" applyBorder="1" applyFont="1"/>
    <xf borderId="2" fillId="0" fontId="6" numFmtId="0" xfId="0" applyAlignment="1" applyBorder="1" applyFont="1">
      <alignment horizontal="right" readingOrder="0" vertical="bottom"/>
    </xf>
    <xf borderId="6" fillId="0" fontId="7" numFmtId="164" xfId="0" applyAlignment="1" applyBorder="1" applyFont="1" applyNumberFormat="1">
      <alignment horizontal="center" readingOrder="0" vertical="bottom"/>
    </xf>
    <xf borderId="15" fillId="0" fontId="4" numFmtId="0" xfId="0" applyAlignment="1" applyBorder="1" applyFont="1">
      <alignment vertical="bottom"/>
    </xf>
    <xf borderId="15" fillId="0" fontId="1" numFmtId="0" xfId="0" applyBorder="1" applyFont="1"/>
    <xf borderId="2" fillId="4" fontId="6" numFmtId="0" xfId="0" applyAlignment="1" applyBorder="1" applyFill="1" applyFont="1">
      <alignment horizontal="center" vertical="bottom"/>
    </xf>
    <xf borderId="3" fillId="4" fontId="4" numFmtId="0" xfId="0" applyAlignment="1" applyBorder="1" applyFont="1">
      <alignment vertical="bottom"/>
    </xf>
    <xf borderId="2" fillId="2" fontId="2" numFmtId="0" xfId="0" applyAlignment="1" applyBorder="1" applyFont="1">
      <alignment horizontal="center" readingOrder="0" vertical="bottom"/>
    </xf>
    <xf borderId="6" fillId="2" fontId="7" numFmtId="164" xfId="0" applyAlignment="1" applyBorder="1" applyFont="1" applyNumberFormat="1">
      <alignment horizontal="center" vertical="bottom"/>
    </xf>
    <xf borderId="16" fillId="0" fontId="4" numFmtId="0" xfId="0" applyAlignment="1" applyBorder="1" applyFont="1">
      <alignment vertical="bottom"/>
    </xf>
    <xf borderId="17" fillId="0" fontId="4" numFmtId="0" xfId="0" applyAlignment="1" applyBorder="1" applyFont="1">
      <alignment horizontal="right" readingOrder="0" vertical="bottom"/>
    </xf>
    <xf borderId="18" fillId="0" fontId="4" numFmtId="0" xfId="0" applyAlignment="1" applyBorder="1" applyFont="1">
      <alignment vertical="bottom"/>
    </xf>
    <xf borderId="6" fillId="0" fontId="7" numFmtId="0" xfId="0" applyAlignment="1" applyBorder="1" applyFont="1">
      <alignment horizontal="center" vertical="bottom"/>
    </xf>
    <xf borderId="2" fillId="5" fontId="6" numFmtId="0" xfId="0" applyAlignment="1" applyBorder="1" applyFill="1" applyFont="1">
      <alignment horizontal="center" vertical="bottom"/>
    </xf>
    <xf borderId="3" fillId="5" fontId="4" numFmtId="0" xfId="0" applyAlignment="1" applyBorder="1" applyFont="1">
      <alignment vertical="bottom"/>
    </xf>
    <xf borderId="6" fillId="0" fontId="7" numFmtId="10" xfId="0" applyAlignment="1" applyBorder="1" applyFont="1" applyNumberFormat="1">
      <alignment horizontal="center" vertical="bottom"/>
    </xf>
    <xf borderId="19" fillId="0" fontId="1" numFmtId="0" xfId="0" applyBorder="1" applyFont="1"/>
    <xf borderId="1" fillId="0" fontId="4" numFmtId="0" xfId="0" applyAlignment="1" applyBorder="1" applyFont="1">
      <alignment vertical="bottom"/>
    </xf>
    <xf borderId="20" fillId="0" fontId="4" numFmtId="0" xfId="0" applyAlignment="1" applyBorder="1" applyFont="1">
      <alignment vertical="bottom"/>
    </xf>
    <xf borderId="21" fillId="0" fontId="4" numFmtId="0" xfId="0" applyAlignment="1" applyBorder="1" applyFont="1">
      <alignment vertical="bottom"/>
    </xf>
    <xf borderId="22" fillId="0" fontId="4" numFmtId="0" xfId="0" applyAlignment="1" applyBorder="1" applyFont="1">
      <alignment vertical="bottom"/>
    </xf>
    <xf borderId="7" fillId="2" fontId="5" numFmtId="0" xfId="0" applyAlignment="1" applyBorder="1" applyFont="1">
      <alignment horizontal="center" readingOrder="0" shrinkToFit="0" vertical="center" wrapText="1"/>
    </xf>
    <xf borderId="19" fillId="0" fontId="4" numFmtId="0" xfId="0" applyAlignment="1" applyBorder="1" applyFont="1">
      <alignment vertical="bottom"/>
    </xf>
    <xf borderId="2" fillId="5" fontId="8" numFmtId="0" xfId="0" applyAlignment="1" applyBorder="1" applyFont="1">
      <alignment horizontal="center" readingOrder="0"/>
    </xf>
    <xf borderId="23" fillId="0" fontId="1" numFmtId="0" xfId="0" applyBorder="1" applyFont="1"/>
    <xf borderId="6" fillId="2" fontId="1" numFmtId="0" xfId="0" applyBorder="1" applyFont="1"/>
    <xf borderId="6" fillId="2" fontId="9" numFmtId="0" xfId="0" applyAlignment="1" applyBorder="1" applyFont="1">
      <alignment readingOrder="0"/>
    </xf>
    <xf borderId="6" fillId="2" fontId="10" numFmtId="0" xfId="0" applyBorder="1" applyFont="1"/>
    <xf borderId="6" fillId="2" fontId="10" numFmtId="0" xfId="0" applyAlignment="1" applyBorder="1" applyFont="1">
      <alignment horizontal="right" readingOrder="0"/>
    </xf>
    <xf borderId="6" fillId="2" fontId="10" numFmtId="165" xfId="0" applyAlignment="1" applyBorder="1" applyFont="1" applyNumberFormat="1">
      <alignment horizontal="center" readingOrder="0"/>
    </xf>
    <xf borderId="24" fillId="0" fontId="1" numFmtId="0" xfId="0" applyBorder="1" applyFont="1"/>
    <xf borderId="18" fillId="0" fontId="3" numFmtId="0" xfId="0" applyBorder="1" applyFont="1"/>
    <xf borderId="25" fillId="0" fontId="1" numFmtId="0" xfId="0" applyBorder="1" applyFont="1"/>
    <xf borderId="19" fillId="0" fontId="11" numFmtId="0" xfId="0" applyAlignment="1" applyBorder="1" applyFont="1">
      <alignment horizontal="center" readingOrder="0" shrinkToFit="0" vertical="center" wrapText="1"/>
    </xf>
    <xf borderId="26" fillId="0" fontId="1" numFmtId="0" xfId="0" applyBorder="1" applyFont="1"/>
    <xf borderId="1" fillId="0" fontId="11" numFmtId="0" xfId="0" applyAlignment="1" applyBorder="1" applyFont="1">
      <alignment horizontal="center" readingOrder="0" shrinkToFit="0" vertical="center" wrapText="1"/>
    </xf>
    <xf borderId="18" fillId="0" fontId="1" numFmtId="0" xfId="0" applyBorder="1" applyFont="1"/>
    <xf borderId="27" fillId="2" fontId="2" numFmtId="0" xfId="0" applyAlignment="1" applyBorder="1" applyFont="1">
      <alignment horizontal="right" readingOrder="0" shrinkToFit="0" vertical="center" wrapText="1"/>
    </xf>
    <xf borderId="28" fillId="6" fontId="12" numFmtId="10" xfId="0" applyAlignment="1" applyBorder="1" applyFill="1" applyFont="1" applyNumberFormat="1">
      <alignment horizontal="center" vertical="center"/>
    </xf>
    <xf borderId="29" fillId="0" fontId="3" numFmtId="0" xfId="0" applyBorder="1" applyFont="1"/>
    <xf borderId="30" fillId="0" fontId="3" numFmtId="0" xfId="0" applyBorder="1" applyFont="1"/>
    <xf borderId="31" fillId="0" fontId="3" numFmtId="0" xfId="0" applyBorder="1" applyFont="1"/>
    <xf borderId="32" fillId="6" fontId="4" numFmtId="0" xfId="0" applyAlignment="1" applyBorder="1" applyFont="1">
      <alignment vertical="bottom"/>
    </xf>
    <xf borderId="33" fillId="6" fontId="4" numFmtId="0" xfId="0" applyAlignment="1" applyBorder="1" applyFont="1">
      <alignment vertical="bottom"/>
    </xf>
    <xf borderId="34" fillId="0" fontId="3" numFmtId="0" xfId="0" applyBorder="1" applyFont="1"/>
    <xf borderId="35" fillId="0" fontId="3" numFmtId="0" xfId="0" applyBorder="1" applyFont="1"/>
    <xf borderId="2" fillId="7" fontId="13" numFmtId="0" xfId="0" applyAlignment="1" applyBorder="1" applyFill="1" applyFont="1">
      <alignment horizontal="center" readingOrder="0"/>
    </xf>
    <xf borderId="4" fillId="7" fontId="3" numFmtId="0" xfId="0" applyBorder="1" applyFont="1"/>
    <xf borderId="36" fillId="8" fontId="1" numFmtId="0" xfId="0" applyAlignment="1" applyBorder="1" applyFill="1" applyFont="1">
      <alignment horizontal="right" readingOrder="0"/>
    </xf>
    <xf borderId="37" fillId="8" fontId="1" numFmtId="164" xfId="0" applyAlignment="1" applyBorder="1" applyFont="1" applyNumberFormat="1">
      <alignment horizontal="center"/>
    </xf>
    <xf borderId="5" fillId="0" fontId="1" numFmtId="0" xfId="0" applyBorder="1" applyFont="1"/>
    <xf borderId="38" fillId="9" fontId="1" numFmtId="0" xfId="0" applyAlignment="1" applyBorder="1" applyFill="1" applyFont="1">
      <alignment horizontal="right" readingOrder="0"/>
    </xf>
    <xf borderId="39" fillId="9" fontId="1" numFmtId="164" xfId="0" applyAlignment="1" applyBorder="1" applyFont="1" applyNumberFormat="1">
      <alignment horizontal="center"/>
    </xf>
    <xf borderId="38" fillId="8" fontId="1" numFmtId="0" xfId="0" applyAlignment="1" applyBorder="1" applyFont="1">
      <alignment horizontal="right" readingOrder="0"/>
    </xf>
    <xf borderId="39" fillId="8" fontId="1" numFmtId="164" xfId="0" applyAlignment="1" applyBorder="1" applyFont="1" applyNumberFormat="1">
      <alignment horizontal="center"/>
    </xf>
    <xf borderId="40" fillId="8" fontId="1" numFmtId="0" xfId="0" applyAlignment="1" applyBorder="1" applyFont="1">
      <alignment horizontal="right" readingOrder="0"/>
    </xf>
    <xf borderId="41" fillId="8" fontId="1" numFmtId="164" xfId="0" applyAlignment="1" applyBorder="1" applyFont="1" applyNumberFormat="1">
      <alignment horizontal="center"/>
    </xf>
    <xf borderId="21" fillId="0" fontId="1" numFmtId="0" xfId="0" applyBorder="1" applyFont="1"/>
    <xf borderId="6" fillId="2" fontId="14" numFmtId="0" xfId="0" applyAlignment="1" applyBorder="1" applyFont="1">
      <alignment horizontal="left" readingOrder="0"/>
    </xf>
    <xf borderId="6" fillId="2" fontId="14" numFmtId="164" xfId="0" applyAlignment="1" applyBorder="1" applyFont="1" applyNumberFormat="1">
      <alignment horizontal="center" readingOrder="0"/>
    </xf>
    <xf borderId="42" fillId="0" fontId="1" numFmtId="0" xfId="0" applyAlignment="1" applyBorder="1" applyFont="1">
      <alignment horizontal="center" readingOrder="0"/>
    </xf>
    <xf borderId="43" fillId="0" fontId="1" numFmtId="0" xfId="0" applyAlignment="1" applyBorder="1" applyFont="1">
      <alignment horizontal="center" readingOrder="0"/>
    </xf>
    <xf borderId="19" fillId="0" fontId="1" numFmtId="0" xfId="0" applyAlignment="1" applyBorder="1" applyFont="1">
      <alignment horizontal="center" readingOrder="0"/>
    </xf>
    <xf borderId="19" fillId="0" fontId="1" numFmtId="0" xfId="0" applyBorder="1" applyFont="1"/>
    <xf borderId="19" fillId="0" fontId="1" numFmtId="164" xfId="0" applyAlignment="1" applyBorder="1" applyFont="1" applyNumberFormat="1">
      <alignment readingOrder="0"/>
    </xf>
    <xf borderId="1" fillId="0" fontId="1" numFmtId="0" xfId="0" applyAlignment="1" applyBorder="1" applyFont="1">
      <alignment horizontal="center" readingOrder="0"/>
    </xf>
    <xf borderId="1" fillId="0" fontId="1" numFmtId="0" xfId="0" applyBorder="1" applyFont="1"/>
    <xf borderId="1" fillId="0" fontId="1" numFmtId="164" xfId="0" applyAlignment="1" applyBorder="1" applyFont="1" applyNumberFormat="1">
      <alignment readingOrder="0"/>
    </xf>
    <xf borderId="1" fillId="0" fontId="1" numFmtId="0" xfId="0" applyAlignment="1" applyBorder="1" applyFont="1">
      <alignment horizontal="center"/>
    </xf>
    <xf borderId="1" fillId="0" fontId="1" numFmtId="164" xfId="0" applyBorder="1" applyFont="1" applyNumberFormat="1"/>
    <xf borderId="44" fillId="0" fontId="1" numFmtId="0" xfId="0" applyBorder="1" applyFont="1"/>
    <xf borderId="45" fillId="2" fontId="1" numFmtId="0" xfId="0" applyBorder="1" applyFont="1"/>
    <xf borderId="45" fillId="2" fontId="9" numFmtId="0" xfId="0" applyAlignment="1" applyBorder="1" applyFont="1">
      <alignment readingOrder="0"/>
    </xf>
    <xf borderId="45" fillId="2" fontId="10" numFmtId="0" xfId="0" applyBorder="1" applyFont="1"/>
    <xf borderId="45" fillId="2" fontId="10" numFmtId="0" xfId="0" applyAlignment="1" applyBorder="1" applyFont="1">
      <alignment horizontal="right" readingOrder="0"/>
    </xf>
    <xf borderId="45" fillId="2" fontId="10" numFmtId="165" xfId="0" applyAlignment="1" applyBorder="1" applyFont="1" applyNumberFormat="1">
      <alignment horizontal="center" readingOrder="0"/>
    </xf>
    <xf borderId="46" fillId="0" fontId="1" numFmtId="0" xfId="0" applyBorder="1" applyFont="1"/>
    <xf borderId="47" fillId="0" fontId="1" numFmtId="0" xfId="0" applyBorder="1" applyFont="1"/>
    <xf borderId="48" fillId="0" fontId="1" numFmtId="0" xfId="0" applyBorder="1" applyFont="1"/>
    <xf borderId="49" fillId="10" fontId="15" numFmtId="0" xfId="0" applyAlignment="1" applyBorder="1" applyFill="1" applyFont="1">
      <alignment horizontal="center" readingOrder="0"/>
    </xf>
    <xf borderId="50" fillId="0" fontId="3" numFmtId="0" xfId="0" applyBorder="1" applyFont="1"/>
    <xf borderId="51" fillId="0" fontId="1" numFmtId="0" xfId="0" applyBorder="1" applyFont="1"/>
    <xf borderId="52" fillId="2" fontId="2" numFmtId="0" xfId="0" applyAlignment="1" applyBorder="1" applyFont="1">
      <alignment horizontal="center" readingOrder="0" vertical="bottom"/>
    </xf>
    <xf borderId="53" fillId="0" fontId="3" numFmtId="0" xfId="0" applyBorder="1" applyFont="1"/>
    <xf borderId="54" fillId="0" fontId="6" numFmtId="0" xfId="0" applyAlignment="1" applyBorder="1" applyFont="1">
      <alignment horizontal="center" readingOrder="0" vertical="bottom"/>
    </xf>
    <xf borderId="55" fillId="0" fontId="1" numFmtId="0" xfId="0" applyAlignment="1" applyBorder="1" applyFont="1">
      <alignment horizontal="right" readingOrder="0"/>
    </xf>
    <xf borderId="56" fillId="0" fontId="1" numFmtId="164" xfId="0" applyAlignment="1" applyBorder="1" applyFont="1" applyNumberFormat="1">
      <alignment horizontal="center"/>
    </xf>
    <xf borderId="57" fillId="8" fontId="6" numFmtId="0" xfId="0" applyAlignment="1" applyBorder="1" applyFont="1">
      <alignment horizontal="right" vertical="bottom"/>
    </xf>
    <xf borderId="58" fillId="8" fontId="4" numFmtId="0" xfId="0" applyAlignment="1" applyBorder="1" applyFont="1">
      <alignment horizontal="center" vertical="bottom"/>
    </xf>
    <xf borderId="54" fillId="0" fontId="4" numFmtId="0" xfId="0" applyAlignment="1" applyBorder="1" applyFont="1">
      <alignment vertical="bottom"/>
    </xf>
    <xf borderId="59" fillId="0" fontId="1" numFmtId="0" xfId="0" applyAlignment="1" applyBorder="1" applyFont="1">
      <alignment horizontal="right" readingOrder="0"/>
    </xf>
    <xf borderId="60" fillId="0" fontId="1" numFmtId="164" xfId="0" applyAlignment="1" applyBorder="1" applyFont="1" applyNumberFormat="1">
      <alignment horizontal="center"/>
    </xf>
    <xf borderId="61" fillId="11" fontId="6" numFmtId="0" xfId="0" applyAlignment="1" applyBorder="1" applyFill="1" applyFont="1">
      <alignment horizontal="right" vertical="bottom"/>
    </xf>
    <xf borderId="62" fillId="11" fontId="4" numFmtId="0" xfId="0" applyAlignment="1" applyBorder="1" applyFont="1">
      <alignment horizontal="center" vertical="bottom"/>
    </xf>
    <xf borderId="55" fillId="8" fontId="6" numFmtId="0" xfId="0" applyAlignment="1" applyBorder="1" applyFont="1">
      <alignment horizontal="right" vertical="bottom"/>
    </xf>
    <xf borderId="56" fillId="8" fontId="4" numFmtId="0" xfId="0" applyAlignment="1" applyBorder="1" applyFont="1">
      <alignment horizontal="center" vertical="bottom"/>
    </xf>
    <xf borderId="63" fillId="0" fontId="1" numFmtId="0" xfId="0" applyAlignment="1" applyBorder="1" applyFont="1">
      <alignment horizontal="right" readingOrder="0"/>
    </xf>
    <xf borderId="64" fillId="0" fontId="1" numFmtId="164" xfId="0" applyAlignment="1" applyBorder="1" applyFont="1" applyNumberFormat="1">
      <alignment horizontal="center"/>
    </xf>
    <xf borderId="65" fillId="0" fontId="1" numFmtId="0" xfId="0" applyBorder="1" applyFont="1"/>
    <xf borderId="49" fillId="0" fontId="1" numFmtId="0" xfId="0" applyAlignment="1" applyBorder="1" applyFont="1">
      <alignment horizontal="center" readingOrder="0" vertical="center"/>
    </xf>
    <xf borderId="45" fillId="0" fontId="1" numFmtId="164" xfId="0" applyAlignment="1" applyBorder="1" applyFont="1" applyNumberFormat="1">
      <alignment horizontal="center" readingOrder="0"/>
    </xf>
    <xf borderId="55" fillId="8" fontId="4" numFmtId="0" xfId="0" applyAlignment="1" applyBorder="1" applyFont="1">
      <alignment vertical="bottom"/>
    </xf>
    <xf borderId="56" fillId="8" fontId="4" numFmtId="0" xfId="0" applyAlignment="1" applyBorder="1" applyFont="1">
      <alignment vertical="bottom"/>
    </xf>
    <xf borderId="45" fillId="2" fontId="2" numFmtId="0" xfId="0" applyAlignment="1" applyBorder="1" applyFont="1">
      <alignment horizontal="right" readingOrder="0" vertical="bottom"/>
    </xf>
    <xf borderId="28" fillId="6" fontId="12" numFmtId="164" xfId="0" applyAlignment="1" applyBorder="1" applyFont="1" applyNumberFormat="1">
      <alignment horizontal="center" vertical="center"/>
    </xf>
    <xf borderId="54" fillId="0" fontId="16" numFmtId="0" xfId="0" applyAlignment="1" applyBorder="1" applyFont="1">
      <alignment horizontal="center"/>
    </xf>
    <xf borderId="61" fillId="11" fontId="4" numFmtId="0" xfId="0" applyAlignment="1" applyBorder="1" applyFont="1">
      <alignment vertical="bottom"/>
    </xf>
    <xf borderId="62" fillId="11" fontId="4" numFmtId="0" xfId="0" applyAlignment="1" applyBorder="1" applyFont="1">
      <alignment vertical="bottom"/>
    </xf>
    <xf borderId="30" fillId="6" fontId="4" numFmtId="0" xfId="0" applyAlignment="1" applyBorder="1" applyFont="1">
      <alignment vertical="bottom"/>
    </xf>
    <xf borderId="66" fillId="11" fontId="4" numFmtId="0" xfId="0" applyAlignment="1" applyBorder="1" applyFont="1">
      <alignment vertical="bottom"/>
    </xf>
    <xf borderId="67" fillId="11" fontId="4" numFmtId="0" xfId="0" applyAlignment="1" applyBorder="1" applyFont="1">
      <alignment vertical="bottom"/>
    </xf>
    <xf borderId="51" fillId="0" fontId="16" numFmtId="0" xfId="0" applyAlignment="1" applyBorder="1" applyFont="1">
      <alignment horizontal="center"/>
    </xf>
    <xf borderId="46" fillId="8" fontId="4" numFmtId="0" xfId="0" applyAlignment="1" applyBorder="1" applyFont="1">
      <alignment vertical="bottom"/>
    </xf>
    <xf borderId="48" fillId="0" fontId="4" numFmtId="0" xfId="0" applyAlignment="1" applyBorder="1" applyFont="1">
      <alignment vertical="bottom"/>
    </xf>
    <xf borderId="63" fillId="8" fontId="6" numFmtId="0" xfId="0" applyAlignment="1" applyBorder="1" applyFont="1">
      <alignment horizontal="right" vertical="bottom"/>
    </xf>
    <xf borderId="64" fillId="8" fontId="4" numFmtId="0" xfId="0" applyAlignment="1" applyBorder="1" applyFont="1">
      <alignment horizontal="center" vertical="bottom"/>
    </xf>
    <xf borderId="68" fillId="0" fontId="1" numFmtId="0" xfId="0" applyBorder="1" applyFont="1"/>
    <xf borderId="45" fillId="2" fontId="17" numFmtId="0" xfId="0" applyAlignment="1" applyBorder="1" applyFont="1">
      <alignment horizontal="right" readingOrder="0" vertical="bottom"/>
    </xf>
    <xf borderId="45" fillId="2" fontId="18" numFmtId="0" xfId="0" applyAlignment="1" applyBorder="1" applyFont="1">
      <alignment horizontal="right" readingOrder="0" vertical="bottom"/>
    </xf>
    <xf borderId="45" fillId="2" fontId="18" numFmtId="164" xfId="0" applyAlignment="1" applyBorder="1" applyFont="1" applyNumberFormat="1">
      <alignment horizontal="center" readingOrder="0" vertical="bottom"/>
    </xf>
    <xf borderId="54" fillId="0" fontId="17" numFmtId="0" xfId="0" applyAlignment="1" applyBorder="1" applyFont="1">
      <alignment horizontal="right" readingOrder="0" vertical="bottom"/>
    </xf>
    <xf borderId="69" fillId="0" fontId="1" numFmtId="0" xfId="0" applyAlignment="1" applyBorder="1" applyFont="1">
      <alignment horizontal="center" readingOrder="0"/>
    </xf>
    <xf borderId="70" fillId="0" fontId="1" numFmtId="0" xfId="0" applyAlignment="1" applyBorder="1" applyFont="1">
      <alignment horizontal="center" readingOrder="0"/>
    </xf>
    <xf borderId="71" fillId="0" fontId="1" numFmtId="0" xfId="0" applyAlignment="1" applyBorder="1" applyFont="1">
      <alignment horizontal="center" readingOrder="0"/>
    </xf>
    <xf borderId="54" fillId="0" fontId="1" numFmtId="0" xfId="0" applyBorder="1" applyFont="1"/>
    <xf borderId="55" fillId="0" fontId="1" numFmtId="0" xfId="0" applyBorder="1" applyFont="1"/>
    <xf borderId="47" fillId="0" fontId="1" numFmtId="0" xfId="0" applyBorder="1" applyFont="1"/>
    <xf borderId="47" fillId="0" fontId="1" numFmtId="0" xfId="0" applyAlignment="1" applyBorder="1" applyFont="1">
      <alignment horizontal="center"/>
    </xf>
    <xf borderId="56" fillId="0" fontId="1" numFmtId="0" xfId="0" applyBorder="1" applyFont="1"/>
    <xf borderId="47" fillId="0" fontId="1" numFmtId="0" xfId="0" applyAlignment="1" applyBorder="1" applyFont="1">
      <alignment horizontal="center" readingOrder="0"/>
    </xf>
    <xf borderId="56" fillId="0" fontId="1" numFmtId="0" xfId="0" applyAlignment="1" applyBorder="1" applyFont="1">
      <alignment readingOrder="0"/>
    </xf>
    <xf borderId="61" fillId="0" fontId="1" numFmtId="0" xfId="0" applyBorder="1" applyFont="1"/>
    <xf borderId="72" fillId="0" fontId="1" numFmtId="0" xfId="0" applyBorder="1" applyFont="1"/>
    <xf borderId="72" fillId="0" fontId="1" numFmtId="0" xfId="0" applyAlignment="1" applyBorder="1" applyFont="1">
      <alignment horizontal="center"/>
    </xf>
    <xf borderId="62" fillId="0" fontId="1" numFmtId="0" xfId="0" applyBorder="1" applyFont="1"/>
    <xf borderId="73" fillId="0" fontId="1" numFmtId="0" xfId="0" applyBorder="1" applyFont="1"/>
    <xf borderId="74" fillId="0" fontId="1" numFmtId="0" xfId="0" applyBorder="1" applyFont="1"/>
    <xf borderId="74" fillId="0" fontId="1" numFmtId="0" xfId="0" applyAlignment="1" applyBorder="1" applyFont="1">
      <alignment horizontal="center" readingOrder="0"/>
    </xf>
    <xf borderId="75" fillId="0" fontId="1" numFmtId="0" xfId="0" applyAlignment="1" applyBorder="1" applyFont="1">
      <alignment readingOrder="0"/>
    </xf>
    <xf borderId="57" fillId="0" fontId="1" numFmtId="0" xfId="0" applyBorder="1" applyFont="1"/>
    <xf borderId="44" fillId="0" fontId="1" numFmtId="0" xfId="0" applyBorder="1" applyFont="1"/>
    <xf borderId="44" fillId="0" fontId="1" numFmtId="0" xfId="0" applyAlignment="1" applyBorder="1" applyFont="1">
      <alignment horizontal="center"/>
    </xf>
    <xf borderId="58" fillId="0" fontId="1" numFmtId="0" xfId="0" applyBorder="1" applyFont="1"/>
    <xf borderId="74" fillId="0" fontId="1" numFmtId="0" xfId="0" applyAlignment="1" applyBorder="1" applyFont="1">
      <alignment horizontal="center"/>
    </xf>
    <xf borderId="75" fillId="0" fontId="1" numFmtId="0" xfId="0" applyBorder="1" applyFont="1"/>
    <xf borderId="66" fillId="0" fontId="1" numFmtId="0" xfId="0" applyBorder="1" applyFont="1"/>
    <xf borderId="76" fillId="0" fontId="1" numFmtId="0" xfId="0" applyBorder="1" applyFont="1"/>
    <xf borderId="76" fillId="0" fontId="1" numFmtId="0" xfId="0" applyAlignment="1" applyBorder="1" applyFont="1">
      <alignment horizontal="center"/>
    </xf>
    <xf borderId="67" fillId="0" fontId="1" numFmtId="0" xfId="0" applyBorder="1" applyFont="1"/>
    <xf borderId="28" fillId="9" fontId="12" numFmtId="164" xfId="0" applyAlignment="1" applyBorder="1" applyFont="1" applyNumberFormat="1">
      <alignment horizontal="center" vertical="center"/>
    </xf>
    <xf borderId="6" fillId="2" fontId="9" numFmtId="0" xfId="0" applyBorder="1" applyFont="1"/>
    <xf borderId="2" fillId="2" fontId="9" numFmtId="0" xfId="0" applyBorder="1" applyFont="1"/>
    <xf borderId="6" fillId="2" fontId="9" numFmtId="0" xfId="0" applyAlignment="1" applyBorder="1" applyFont="1">
      <alignment horizontal="center" readingOrder="0"/>
    </xf>
    <xf borderId="77" fillId="9" fontId="4" numFmtId="0" xfId="0" applyAlignment="1" applyBorder="1" applyFont="1">
      <alignment vertical="bottom"/>
    </xf>
    <xf borderId="6" fillId="2" fontId="9" numFmtId="0" xfId="0" applyAlignment="1" applyBorder="1" applyFont="1">
      <alignment horizontal="right" readingOrder="0"/>
    </xf>
    <xf borderId="16" fillId="0" fontId="1" numFmtId="164" xfId="0" applyAlignment="1" applyBorder="1" applyFont="1" applyNumberFormat="1">
      <alignment horizontal="center"/>
    </xf>
    <xf borderId="78" fillId="0" fontId="1" numFmtId="164" xfId="0" applyAlignment="1" applyBorder="1" applyFont="1" applyNumberFormat="1">
      <alignment horizontal="center"/>
    </xf>
    <xf borderId="79" fillId="0" fontId="1" numFmtId="164" xfId="0" applyAlignment="1" applyBorder="1" applyFont="1" applyNumberFormat="1">
      <alignment horizontal="center"/>
    </xf>
    <xf borderId="80" fillId="12" fontId="1" numFmtId="164" xfId="0" applyAlignment="1" applyBorder="1" applyFill="1" applyFont="1" applyNumberFormat="1">
      <alignment horizontal="center"/>
    </xf>
    <xf borderId="81" fillId="9" fontId="4" numFmtId="0" xfId="0" applyAlignment="1" applyBorder="1" applyFont="1">
      <alignment vertical="bottom"/>
    </xf>
    <xf borderId="82" fillId="0" fontId="15" numFmtId="0" xfId="0" applyAlignment="1" applyBorder="1" applyFont="1">
      <alignment horizontal="right" readingOrder="0"/>
    </xf>
    <xf borderId="19" fillId="0" fontId="1" numFmtId="0" xfId="0" applyAlignment="1" applyBorder="1" applyFont="1">
      <alignment horizontal="center"/>
    </xf>
    <xf borderId="83" fillId="9" fontId="4" numFmtId="0" xfId="0" applyAlignment="1" applyBorder="1" applyFont="1">
      <alignment vertical="bottom"/>
    </xf>
    <xf borderId="84" fillId="2" fontId="2" numFmtId="0" xfId="0" applyAlignment="1" applyBorder="1" applyFont="1">
      <alignment horizontal="center" readingOrder="0" shrinkToFit="0" vertical="center" wrapText="1"/>
    </xf>
    <xf borderId="85" fillId="9" fontId="12" numFmtId="164" xfId="0" applyAlignment="1" applyBorder="1" applyFont="1" applyNumberFormat="1">
      <alignment horizontal="center" vertical="center"/>
    </xf>
    <xf borderId="27" fillId="2" fontId="2" numFmtId="0" xfId="0" applyAlignment="1" applyBorder="1" applyFont="1">
      <alignment horizontal="center" readingOrder="0" shrinkToFit="0" vertical="center" wrapText="1"/>
    </xf>
    <xf borderId="28" fillId="6" fontId="12" numFmtId="49" xfId="0" applyAlignment="1" applyBorder="1" applyFont="1" applyNumberFormat="1">
      <alignment horizontal="center" vertical="center"/>
    </xf>
    <xf borderId="86" fillId="0" fontId="3" numFmtId="0" xfId="0" applyBorder="1" applyFont="1"/>
    <xf borderId="87" fillId="0" fontId="3" numFmtId="0" xfId="0" applyBorder="1" applyFont="1"/>
    <xf borderId="88" fillId="0" fontId="3" numFmtId="0" xfId="0" applyBorder="1" applyFont="1"/>
    <xf borderId="89" fillId="0" fontId="3" numFmtId="0" xfId="0" applyBorder="1" applyFont="1"/>
    <xf borderId="90" fillId="0" fontId="3" numFmtId="0" xfId="0" applyBorder="1" applyFont="1"/>
    <xf borderId="13" fillId="2" fontId="9" numFmtId="0" xfId="0" applyAlignment="1" applyBorder="1" applyFont="1">
      <alignment horizontal="center" readingOrder="0"/>
    </xf>
    <xf borderId="1" fillId="0" fontId="19" numFmtId="164" xfId="0" applyAlignment="1" applyBorder="1" applyFont="1" applyNumberFormat="1">
      <alignment horizontal="center" vertical="center"/>
    </xf>
    <xf borderId="91" fillId="0" fontId="1" numFmtId="0" xfId="0" applyAlignment="1" applyBorder="1" applyFont="1">
      <alignment horizontal="right" readingOrder="0"/>
    </xf>
    <xf borderId="92" fillId="0" fontId="1" numFmtId="164" xfId="0" applyAlignment="1" applyBorder="1" applyFont="1" applyNumberFormat="1">
      <alignment horizontal="center" readingOrder="0"/>
    </xf>
    <xf borderId="93" fillId="0" fontId="1" numFmtId="0" xfId="0" applyAlignment="1" applyBorder="1" applyFont="1">
      <alignment horizontal="right" readingOrder="0"/>
    </xf>
    <xf borderId="94" fillId="0" fontId="1" numFmtId="164" xfId="0" applyAlignment="1" applyBorder="1" applyFont="1" applyNumberFormat="1">
      <alignment horizontal="center" readingOrder="0"/>
    </xf>
    <xf borderId="95" fillId="0" fontId="1" numFmtId="0" xfId="0" applyAlignment="1" applyBorder="1" applyFont="1">
      <alignment horizontal="right" readingOrder="0"/>
    </xf>
    <xf borderId="96" fillId="0" fontId="1" numFmtId="49" xfId="0" applyAlignment="1" applyBorder="1" applyFont="1" applyNumberFormat="1">
      <alignment horizontal="center" readingOrder="0"/>
    </xf>
    <xf borderId="97" fillId="2" fontId="20" numFmtId="0" xfId="0" applyAlignment="1" applyBorder="1" applyFont="1">
      <alignment horizontal="right" readingOrder="0"/>
    </xf>
    <xf borderId="97" fillId="2" fontId="20" numFmtId="164" xfId="0" applyAlignment="1" applyBorder="1" applyFont="1" applyNumberFormat="1">
      <alignment horizontal="center"/>
    </xf>
    <xf borderId="98" fillId="7" fontId="1" numFmtId="0" xfId="0" applyAlignment="1" applyBorder="1" applyFont="1">
      <alignment horizontal="center" readingOrder="0"/>
    </xf>
    <xf borderId="99" fillId="7" fontId="1" numFmtId="0" xfId="0" applyAlignment="1" applyBorder="1" applyFont="1">
      <alignment horizontal="center" readingOrder="0"/>
    </xf>
    <xf borderId="100" fillId="7" fontId="3" numFmtId="0" xfId="0" applyBorder="1" applyFont="1"/>
    <xf borderId="101" fillId="7" fontId="3" numFmtId="0" xfId="0" applyBorder="1" applyFont="1"/>
    <xf borderId="21" fillId="8" fontId="1" numFmtId="165" xfId="0" applyAlignment="1" applyBorder="1" applyFont="1" applyNumberFormat="1">
      <alignment readingOrder="0"/>
    </xf>
    <xf borderId="21" fillId="8" fontId="1" numFmtId="0" xfId="0" applyAlignment="1" applyBorder="1" applyFont="1">
      <alignment horizontal="center" readingOrder="0"/>
    </xf>
    <xf borderId="22" fillId="8" fontId="1" numFmtId="0" xfId="0" applyBorder="1" applyFont="1"/>
    <xf borderId="20" fillId="8" fontId="3" numFmtId="0" xfId="0" applyBorder="1" applyFont="1"/>
    <xf borderId="102" fillId="9" fontId="1" numFmtId="165" xfId="0" applyAlignment="1" applyBorder="1" applyFont="1" applyNumberFormat="1">
      <alignment readingOrder="0"/>
    </xf>
    <xf borderId="102" fillId="9" fontId="1" numFmtId="0" xfId="0" applyAlignment="1" applyBorder="1" applyFont="1">
      <alignment horizontal="center" readingOrder="0"/>
    </xf>
    <xf borderId="103" fillId="9" fontId="1" numFmtId="0" xfId="0" applyBorder="1" applyFont="1"/>
    <xf borderId="104" fillId="9" fontId="3" numFmtId="0" xfId="0" applyBorder="1" applyFont="1"/>
    <xf borderId="105" fillId="9" fontId="3" numFmtId="0" xfId="0" applyBorder="1" applyFont="1"/>
    <xf borderId="21" fillId="8" fontId="1" numFmtId="0" xfId="0" applyBorder="1" applyFont="1"/>
    <xf borderId="21" fillId="8" fontId="1" numFmtId="0" xfId="0" applyAlignment="1" applyBorder="1" applyFont="1">
      <alignment horizontal="center"/>
    </xf>
    <xf borderId="102" fillId="9" fontId="1" numFmtId="0" xfId="0" applyBorder="1" applyFont="1"/>
    <xf borderId="102" fillId="9" fontId="1" numFmtId="0" xfId="0" applyAlignment="1" applyBorder="1" applyFont="1">
      <alignment horizontal="center"/>
    </xf>
    <xf borderId="104" fillId="9" fontId="1" numFmtId="0" xfId="0" applyBorder="1" applyFont="1"/>
    <xf borderId="7" fillId="0" fontId="1" numFmtId="0" xfId="0" applyAlignment="1" applyBorder="1" applyFont="1">
      <alignment readingOrder="0" shrinkToFit="0" vertical="top" wrapText="1"/>
    </xf>
    <xf borderId="0" fillId="2" fontId="21" numFmtId="0" xfId="0" applyAlignment="1" applyFont="1">
      <alignment readingOrder="0"/>
    </xf>
    <xf borderId="0" fillId="2" fontId="21" numFmtId="0" xfId="0" applyFont="1"/>
    <xf borderId="0" fillId="0" fontId="1" numFmtId="0" xfId="0" applyAlignment="1" applyFont="1">
      <alignment horizontal="left" readingOrder="0"/>
    </xf>
    <xf borderId="0" fillId="0" fontId="1" numFmtId="0" xfId="0" applyAlignment="1" applyFont="1">
      <alignment readingOrder="0"/>
    </xf>
    <xf borderId="0" fillId="0" fontId="1" numFmtId="0" xfId="0" applyAlignment="1" applyFont="1">
      <alignment horizontal="left"/>
    </xf>
  </cellXfs>
  <cellStyles count="1">
    <cellStyle xfId="0" name="Normal" builtinId="0"/>
  </cellStyles>
  <dxfs count="9">
    <dxf>
      <font/>
      <fill>
        <patternFill patternType="none"/>
      </fill>
      <border/>
    </dxf>
    <dxf>
      <font/>
      <fill>
        <patternFill patternType="solid">
          <fgColor rgb="FF8BC34A"/>
          <bgColor rgb="FF8BC34A"/>
        </patternFill>
      </fill>
      <border/>
    </dxf>
    <dxf>
      <font/>
      <fill>
        <patternFill patternType="solid">
          <fgColor rgb="FFFFFFFF"/>
          <bgColor rgb="FFFFFFFF"/>
        </patternFill>
      </fill>
      <border/>
    </dxf>
    <dxf>
      <font/>
      <fill>
        <patternFill patternType="solid">
          <fgColor rgb="FFEEF7E3"/>
          <bgColor rgb="FFEEF7E3"/>
        </patternFill>
      </fill>
      <border/>
    </dxf>
    <dxf>
      <font/>
      <fill>
        <patternFill patternType="solid">
          <fgColor rgb="FFF46524"/>
          <bgColor rgb="FFF46524"/>
        </patternFill>
      </fill>
      <border/>
    </dxf>
    <dxf>
      <font/>
      <fill>
        <patternFill patternType="solid">
          <fgColor rgb="FFFFE6DD"/>
          <bgColor rgb="FFFFE6DD"/>
        </patternFill>
      </fill>
      <border/>
    </dxf>
    <dxf>
      <font/>
      <fill>
        <patternFill patternType="solid">
          <fgColor rgb="FFF3F3F3"/>
          <bgColor rgb="FFF3F3F3"/>
        </patternFill>
      </fill>
      <border/>
    </dxf>
    <dxf>
      <font/>
      <fill>
        <patternFill patternType="solid">
          <fgColor rgb="FFE8E7FC"/>
          <bgColor rgb="FFE8E7FC"/>
        </patternFill>
      </fill>
      <border/>
    </dxf>
    <dxf>
      <font/>
      <fill>
        <patternFill patternType="solid">
          <fgColor rgb="FF8989EB"/>
          <bgColor rgb="FF8989EB"/>
        </patternFill>
      </fill>
      <border/>
    </dxf>
  </dxfs>
  <tableStyles count="8">
    <tableStyle count="3" pivot="0" name="PATRIMONIO NETO-style">
      <tableStyleElement dxfId="1" type="headerRow"/>
      <tableStyleElement dxfId="2" type="firstRowStripe"/>
      <tableStyleElement dxfId="3" type="secondRowStripe"/>
    </tableStyle>
    <tableStyle count="3" pivot="0" name="PATRIMONIO NETO-style 2">
      <tableStyleElement dxfId="4" type="headerRow"/>
      <tableStyleElement dxfId="2" type="firstRowStripe"/>
      <tableStyleElement dxfId="5" type="secondRowStripe"/>
    </tableStyle>
    <tableStyle count="2" pivot="0" name="CASHFLOW-style">
      <tableStyleElement dxfId="2" type="firstRowStripe"/>
      <tableStyleElement dxfId="6" type="secondRowStripe"/>
    </tableStyle>
    <tableStyle count="2" pivot="0" name="CASHFLOW-style 2">
      <tableStyleElement dxfId="2" type="firstRowStripe"/>
      <tableStyleElement dxfId="7" type="secondRowStripe"/>
    </tableStyle>
    <tableStyle count="2" pivot="0" name="CASHFLOW-style 3">
      <tableStyleElement dxfId="2" type="firstRowStripe"/>
      <tableStyleElement dxfId="7" type="secondRowStripe"/>
    </tableStyle>
    <tableStyle count="3" pivot="0" name="CASHFLOW-style 4">
      <tableStyleElement dxfId="8" type="headerRow"/>
      <tableStyleElement dxfId="2" type="firstRowStripe"/>
      <tableStyleElement dxfId="7" type="secondRowStripe"/>
    </tableStyle>
    <tableStyle count="3" pivot="0" name="CASHFLOW-style 5">
      <tableStyleElement dxfId="8" type="headerRow"/>
      <tableStyleElement dxfId="2" type="firstRowStripe"/>
      <tableStyleElement dxfId="7" type="secondRowStripe"/>
    </tableStyle>
    <tableStyle count="2" pivot="0" name="FONDO DE EMERGENCIAS-style">
      <tableStyleElement dxfId="2" type="firstRowStripe"/>
      <tableStyleElement dxfId="7"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11" Type="http://schemas.openxmlformats.org/officeDocument/2006/relationships/worksheet" Target="worksheets/sheet7.xml"/><Relationship Id="rId10" Type="http://schemas.openxmlformats.org/officeDocument/2006/relationships/worksheet" Target="worksheets/sheet6.xml"/><Relationship Id="rId9" Type="http://schemas.openxmlformats.org/officeDocument/2006/relationships/worksheet" Target="worksheets/sheet5.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sz="1000">
                <a:solidFill>
                  <a:srgbClr val="757575"/>
                </a:solidFill>
                <a:latin typeface="+mn-lt"/>
              </a:defRPr>
            </a:pPr>
            <a:r>
              <a:rPr b="0" sz="1000">
                <a:solidFill>
                  <a:srgbClr val="757575"/>
                </a:solidFill>
                <a:latin typeface="+mn-lt"/>
              </a:rPr>
              <a:t>DISTRIBUCIÓN DE ACTIVOS</a:t>
            </a:r>
          </a:p>
        </c:rich>
      </c:tx>
      <c:overlay val="0"/>
    </c:title>
    <c:plotArea>
      <c:layout/>
      <c:pieChart>
        <c:varyColors val="1"/>
        <c:ser>
          <c:idx val="0"/>
          <c:order val="0"/>
          <c:dPt>
            <c:idx val="0"/>
            <c:explosion val="0"/>
            <c:spPr>
              <a:solidFill>
                <a:srgbClr val="8BC34A"/>
              </a:solidFill>
            </c:spPr>
          </c:dPt>
          <c:dPt>
            <c:idx val="1"/>
            <c:spPr>
              <a:solidFill>
                <a:schemeClr val="accent1"/>
              </a:solidFill>
            </c:spPr>
          </c:dPt>
          <c:dPt>
            <c:idx val="2"/>
            <c:spPr>
              <a:solidFill>
                <a:srgbClr val="FBBC04"/>
              </a:solidFill>
            </c:spPr>
          </c:dPt>
          <c:dLbls>
            <c:showLegendKey val="0"/>
            <c:showVal val="0"/>
            <c:showCatName val="0"/>
            <c:showSerName val="0"/>
            <c:showPercent val="0"/>
            <c:showBubbleSize val="0"/>
            <c:showLeaderLines val="1"/>
          </c:dLbls>
          <c:cat>
            <c:strRef>
              <c:f>'PATRIMONIO NETO'!$B$11:$B$13</c:f>
            </c:strRef>
          </c:cat>
          <c:val>
            <c:numRef>
              <c:f>'PATRIMONIO NETO'!$C$11:$C$13</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a:solidFill>
                <a:srgbClr val="1A1A1A"/>
              </a:solidFill>
              <a:latin typeface="+mn-lt"/>
            </a:defRPr>
          </a:pPr>
        </a:p>
      </c:txPr>
    </c:legend>
    <c:plotVisOnly val="1"/>
  </c:chart>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sz="1000">
                <a:solidFill>
                  <a:srgbClr val="757575"/>
                </a:solidFill>
                <a:latin typeface="+mn-lt"/>
              </a:defRPr>
            </a:pPr>
            <a:r>
              <a:rPr b="0" sz="1000">
                <a:solidFill>
                  <a:srgbClr val="757575"/>
                </a:solidFill>
                <a:latin typeface="+mn-lt"/>
              </a:rPr>
              <a:t>DISTRIBUCIÓN DE DEUDA</a:t>
            </a:r>
          </a:p>
        </c:rich>
      </c:tx>
      <c:overlay val="0"/>
    </c:title>
    <c:plotArea>
      <c:layout/>
      <c:pieChart>
        <c:varyColors val="1"/>
        <c:ser>
          <c:idx val="0"/>
          <c:order val="0"/>
          <c:dPt>
            <c:idx val="0"/>
            <c:spPr>
              <a:solidFill>
                <a:srgbClr val="FF9900"/>
              </a:solidFill>
            </c:spPr>
          </c:dPt>
          <c:dPt>
            <c:idx val="1"/>
            <c:spPr>
              <a:solidFill>
                <a:srgbClr val="EA4335"/>
              </a:solidFill>
            </c:spPr>
          </c:dPt>
          <c:dLbls>
            <c:showLegendKey val="0"/>
            <c:showVal val="0"/>
            <c:showCatName val="0"/>
            <c:showSerName val="0"/>
            <c:showPercent val="0"/>
            <c:showBubbleSize val="0"/>
            <c:showLeaderLines val="1"/>
          </c:dLbls>
          <c:cat>
            <c:strRef>
              <c:f>'PATRIMONIO NETO'!$B$14:$B$15</c:f>
            </c:strRef>
          </c:cat>
          <c:val>
            <c:numRef>
              <c:f>'PATRIMONIO NETO'!$C$14:$C$15</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a:solidFill>
                <a:srgbClr val="1A1A1A"/>
              </a:solidFill>
              <a:latin typeface="+mn-lt"/>
            </a:defRPr>
          </a:pPr>
        </a:p>
      </c:txPr>
    </c:legend>
    <c:plotVisOnly val="1"/>
  </c:chart>
</c:chartSpace>
</file>

<file path=xl/charts/chart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Evolución del patrimonio</a:t>
            </a:r>
          </a:p>
        </c:rich>
      </c:tx>
      <c:overlay val="0"/>
    </c:title>
    <c:plotArea>
      <c:layout/>
      <c:lineChart>
        <c:varyColors val="0"/>
        <c:axId val="148606479"/>
        <c:axId val="237737975"/>
      </c:lineChart>
      <c:catAx>
        <c:axId val="148606479"/>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237737975"/>
      </c:catAx>
      <c:valAx>
        <c:axId val="237737975"/>
        <c:scaling>
          <c:orientation val="minMax"/>
        </c:scaling>
        <c:delete val="0"/>
        <c:axPos val="l"/>
        <c:tickLblPos val="nextTo"/>
        <c:spPr>
          <a:ln>
            <a:noFill/>
          </a:ln>
        </c:spPr>
        <c:crossAx val="148606479"/>
      </c:valAx>
    </c:plotArea>
    <c:legend>
      <c:legendPos val="r"/>
      <c:overlay val="0"/>
      <c:txPr>
        <a:bodyPr/>
        <a:lstStyle/>
        <a:p>
          <a:pPr lvl="0">
            <a:defRPr b="0">
              <a:solidFill>
                <a:srgbClr val="1A1A1A"/>
              </a:solidFill>
              <a:latin typeface="+mn-lt"/>
            </a:defRPr>
          </a:pPr>
        </a:p>
      </c:txPr>
    </c:legend>
    <c:plotVisOnly val="1"/>
  </c:chart>
</c:chartSpace>
</file>

<file path=xl/charts/chart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Fondo de emergencias</a:t>
            </a:r>
          </a:p>
        </c:rich>
      </c:tx>
      <c:overlay val="0"/>
    </c:title>
    <c:plotArea>
      <c:layout/>
      <c:lineChart>
        <c:varyColors val="0"/>
        <c:axId val="2072966773"/>
        <c:axId val="433419253"/>
      </c:lineChart>
      <c:catAx>
        <c:axId val="2072966773"/>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433419253"/>
      </c:catAx>
      <c:valAx>
        <c:axId val="433419253"/>
        <c:scaling>
          <c:orientation val="minMax"/>
        </c:scaling>
        <c:delete val="0"/>
        <c:axPos val="l"/>
        <c:tickLblPos val="nextTo"/>
        <c:spPr>
          <a:ln>
            <a:noFill/>
          </a:ln>
        </c:spPr>
        <c:crossAx val="2072966773"/>
      </c:valAx>
    </c:plotArea>
    <c:legend>
      <c:legendPos val="r"/>
      <c:overlay val="0"/>
      <c:txPr>
        <a:bodyPr/>
        <a:lstStyle/>
        <a:p>
          <a:pPr lvl="0">
            <a:defRPr b="0">
              <a:solidFill>
                <a:srgbClr val="1A1A1A"/>
              </a:solidFill>
              <a:latin typeface="+mn-lt"/>
            </a:defRPr>
          </a:pPr>
        </a:p>
      </c:txPr>
    </c:legend>
    <c:plotVisOnly val="1"/>
  </c:chart>
</c:chartSpace>
</file>

<file path=xl/charts/chart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Ingresos VS Gastos</a:t>
            </a:r>
          </a:p>
        </c:rich>
      </c:tx>
      <c:overlay val="0"/>
    </c:title>
    <c:plotArea>
      <c:layout/>
      <c:lineChart>
        <c:axId val="346919077"/>
        <c:axId val="2003117728"/>
      </c:lineChart>
      <c:catAx>
        <c:axId val="346919077"/>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2003117728"/>
      </c:catAx>
      <c:valAx>
        <c:axId val="2003117728"/>
        <c:scaling>
          <c:orientation val="minMax"/>
        </c:scaling>
        <c:delete val="0"/>
        <c:axPos val="l"/>
        <c:tickLblPos val="nextTo"/>
        <c:spPr>
          <a:ln>
            <a:noFill/>
          </a:ln>
        </c:spPr>
        <c:crossAx val="346919077"/>
      </c:valAx>
    </c:plotArea>
    <c:legend>
      <c:legendPos val="r"/>
      <c:overlay val="0"/>
      <c:txPr>
        <a:bodyPr/>
        <a:lstStyle/>
        <a:p>
          <a:pPr lvl="0">
            <a:defRPr b="0">
              <a:solidFill>
                <a:srgbClr val="1A1A1A"/>
              </a:solidFill>
              <a:latin typeface="+mn-lt"/>
            </a:defRPr>
          </a:pPr>
        </a:p>
      </c:txPr>
    </c:legend>
    <c:plotVisOnly val="1"/>
  </c:chart>
</c:chartSpace>
</file>

<file path=xl/drawings/_rels/drawing2.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 Id="rId2" Type="http://schemas.openxmlformats.org/officeDocument/2006/relationships/chart" Target="../charts/chart4.xml"/><Relationship Id="rId3"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942975</xdr:colOff>
      <xdr:row>2</xdr:row>
      <xdr:rowOff>76200</xdr:rowOff>
    </xdr:from>
    <xdr:ext cx="4105275" cy="1905000"/>
    <xdr:graphicFrame>
      <xdr:nvGraphicFramePr>
        <xdr:cNvPr id="1" name="Chart 1"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4</xdr:col>
      <xdr:colOff>942975</xdr:colOff>
      <xdr:row>12</xdr:row>
      <xdr:rowOff>114300</xdr:rowOff>
    </xdr:from>
    <xdr:ext cx="4105275" cy="1905000"/>
    <xdr:graphicFrame>
      <xdr:nvGraphicFramePr>
        <xdr:cNvPr id="2" name="Chart 2" title="Gráfico"/>
        <xdr:cNvGraphicFramePr/>
      </xdr:nvGraphicFramePr>
      <xdr:xfrm>
        <a:off x="0" y="0"/>
        <a:ext cx="0" cy="0"/>
      </xdr:xfrm>
      <a:graphic>
        <a:graphicData uri="http://schemas.openxmlformats.org/drawingml/2006/chart">
          <c:chart r:id="rId2"/>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952500</xdr:colOff>
      <xdr:row>3</xdr:row>
      <xdr:rowOff>85725</xdr:rowOff>
    </xdr:from>
    <xdr:ext cx="3571875" cy="2209800"/>
    <xdr:graphicFrame>
      <xdr:nvGraphicFramePr>
        <xdr:cNvPr id="3" name="Chart 3"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7</xdr:col>
      <xdr:colOff>381000</xdr:colOff>
      <xdr:row>3</xdr:row>
      <xdr:rowOff>85725</xdr:rowOff>
    </xdr:from>
    <xdr:ext cx="3571875" cy="2209800"/>
    <xdr:graphicFrame>
      <xdr:nvGraphicFramePr>
        <xdr:cNvPr id="4" name="Chart 4"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4</xdr:col>
      <xdr:colOff>676275</xdr:colOff>
      <xdr:row>3</xdr:row>
      <xdr:rowOff>85725</xdr:rowOff>
    </xdr:from>
    <xdr:ext cx="3571875" cy="2209800"/>
    <xdr:graphicFrame>
      <xdr:nvGraphicFramePr>
        <xdr:cNvPr id="5" name="Chart 5" title="Gráfico"/>
        <xdr:cNvGraphicFramePr/>
      </xdr:nvGraphicFramePr>
      <xdr:xfrm>
        <a:off x="0" y="0"/>
        <a:ext cx="0" cy="0"/>
      </xdr:xfrm>
      <a:graphic>
        <a:graphicData uri="http://schemas.openxmlformats.org/drawingml/2006/chart">
          <c:chart r:id="rId3"/>
        </a:graphicData>
      </a:graphic>
    </xdr:graphicFrame>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ables/table1.xml><?xml version="1.0" encoding="utf-8"?>
<table xmlns="http://schemas.openxmlformats.org/spreadsheetml/2006/main" ref="B27:D65" displayName="Table_1" name="Table_1" id="1">
  <tableColumns count="3">
    <tableColumn name="Categoría" id="1"/>
    <tableColumn name="Descripción" id="2"/>
    <tableColumn name="Valor" id="3"/>
  </tableColumns>
  <tableStyleInfo name="PATRIMONIO NETO-style" showColumnStripes="0" showFirstColumn="1" showLastColumn="1" showRowStripes="1"/>
</table>
</file>

<file path=xl/tables/table2.xml><?xml version="1.0" encoding="utf-8"?>
<table xmlns="http://schemas.openxmlformats.org/spreadsheetml/2006/main" ref="F27:H65" displayName="Table_2" name="Table_2" id="2">
  <tableColumns count="3">
    <tableColumn name="Categoría" id="1"/>
    <tableColumn name="Descripción" id="2"/>
    <tableColumn name="Valor" id="3"/>
  </tableColumns>
  <tableStyleInfo name="PATRIMONIO NETO-style 2" showColumnStripes="0" showFirstColumn="1" showLastColumn="1" showRowStripes="1"/>
</table>
</file>

<file path=xl/tables/table3.xml><?xml version="1.0" encoding="utf-8"?>
<table xmlns="http://schemas.openxmlformats.org/spreadsheetml/2006/main" headerRowCount="0" ref="B5:C9" displayName="Table_3" name="Table_3" id="3">
  <tableColumns count="2">
    <tableColumn name="Column1" id="1"/>
    <tableColumn name="Column2" id="2"/>
  </tableColumns>
  <tableStyleInfo name="CASHFLOW-style" showColumnStripes="0" showFirstColumn="1" showLastColumn="1" showRowStripes="1"/>
</table>
</file>

<file path=xl/tables/table4.xml><?xml version="1.0" encoding="utf-8"?>
<table xmlns="http://schemas.openxmlformats.org/spreadsheetml/2006/main" headerRowCount="0" ref="F5:G17" displayName="Table_4" name="Table_4" id="4">
  <tableColumns count="2">
    <tableColumn name="Column1" id="1"/>
    <tableColumn name="Column2" id="2"/>
  </tableColumns>
  <tableStyleInfo name="CASHFLOW-style 2" showColumnStripes="0" showFirstColumn="1" showLastColumn="1" showRowStripes="1"/>
</table>
</file>

<file path=xl/tables/table5.xml><?xml version="1.0" encoding="utf-8"?>
<table xmlns="http://schemas.openxmlformats.org/spreadsheetml/2006/main" headerRowCount="0" ref="I5:J17" displayName="Table_5" name="Table_5" id="5">
  <tableColumns count="2">
    <tableColumn name="Column1" id="1"/>
    <tableColumn name="Column2" id="2"/>
  </tableColumns>
  <tableStyleInfo name="CASHFLOW-style 3" showColumnStripes="0" showFirstColumn="1" showLastColumn="1" showRowStripes="1"/>
</table>
</file>

<file path=xl/tables/table6.xml><?xml version="1.0" encoding="utf-8"?>
<table xmlns="http://schemas.openxmlformats.org/spreadsheetml/2006/main" ref="B22:E60" displayName="Table_6" name="Table_6" id="6">
  <tableColumns count="4">
    <tableColumn name="Fecha" id="1"/>
    <tableColumn name="Concepto" id="2"/>
    <tableColumn name="Categoría" id="3"/>
    <tableColumn name="Cantidad" id="4"/>
  </tableColumns>
  <tableStyleInfo name="CASHFLOW-style 4" showColumnStripes="0" showFirstColumn="1" showLastColumn="1" showRowStripes="1"/>
</table>
</file>

<file path=xl/tables/table7.xml><?xml version="1.0" encoding="utf-8"?>
<table xmlns="http://schemas.openxmlformats.org/spreadsheetml/2006/main" ref="G22:J60" displayName="Table_7" name="Table_7" id="7">
  <tableColumns count="4">
    <tableColumn name="Fecha" id="1"/>
    <tableColumn name="Concepto" id="2"/>
    <tableColumn name="Categoría" id="3"/>
    <tableColumn name="Cantidad" id="4"/>
  </tableColumns>
  <tableStyleInfo name="CASHFLOW-style 5" showColumnStripes="0" showFirstColumn="1" showLastColumn="1" showRowStripes="1"/>
</table>
</file>

<file path=xl/tables/table8.xml><?xml version="1.0" encoding="utf-8"?>
<table xmlns="http://schemas.openxmlformats.org/spreadsheetml/2006/main" headerRowCount="0" ref="B15:C17" displayName="Table_8" name="Table_8" id="8">
  <tableColumns count="2">
    <tableColumn name="Column1" id="1"/>
    <tableColumn name="Column2" id="2"/>
  </tableColumns>
  <tableStyleInfo name="FONDO DE EMERGENCIAS-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 Id="rId4" Type="http://schemas.openxmlformats.org/officeDocument/2006/relationships/table" Target="../tables/table1.xml"/><Relationship Id="rId5"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 Id="rId11" Type="http://schemas.openxmlformats.org/officeDocument/2006/relationships/table" Target="../tables/table7.xml"/><Relationship Id="rId10" Type="http://schemas.openxmlformats.org/officeDocument/2006/relationships/table" Target="../tables/table6.xml"/><Relationship Id="rId9" Type="http://schemas.openxmlformats.org/officeDocument/2006/relationships/table" Target="../tables/table5.xml"/><Relationship Id="rId7" Type="http://schemas.openxmlformats.org/officeDocument/2006/relationships/table" Target="../tables/table3.xml"/><Relationship Id="rId8" Type="http://schemas.openxmlformats.org/officeDocument/2006/relationships/table" Target="../tables/table4.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 Id="rId3" Type="http://schemas.openxmlformats.org/officeDocument/2006/relationships/table" Target="../tables/table8.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6.25"/>
    <col customWidth="1" min="5" max="5" width="6.13"/>
    <col customWidth="1" min="7" max="7" width="6.5"/>
    <col customWidth="1" min="12" max="12" width="6.25"/>
  </cols>
  <sheetData>
    <row r="1">
      <c r="A1" s="1"/>
      <c r="B1" s="1"/>
      <c r="C1" s="1"/>
      <c r="D1" s="1"/>
      <c r="E1" s="1"/>
      <c r="F1" s="1"/>
      <c r="G1" s="1"/>
      <c r="H1" s="1"/>
      <c r="I1" s="1"/>
      <c r="J1" s="1"/>
      <c r="K1" s="1"/>
      <c r="L1" s="1"/>
      <c r="M1" s="1"/>
      <c r="N1" s="1"/>
      <c r="O1" s="1"/>
      <c r="P1" s="1"/>
      <c r="Q1" s="1"/>
      <c r="R1" s="1"/>
    </row>
    <row r="2">
      <c r="A2" s="1"/>
      <c r="B2" s="2" t="s">
        <v>0</v>
      </c>
      <c r="C2" s="3"/>
      <c r="D2" s="4"/>
      <c r="E2" s="5"/>
      <c r="F2" s="6" t="s">
        <v>1</v>
      </c>
      <c r="G2" s="5"/>
      <c r="H2" s="7" t="s">
        <v>2</v>
      </c>
      <c r="I2" s="8"/>
      <c r="J2" s="8"/>
      <c r="K2" s="9"/>
      <c r="L2" s="5"/>
      <c r="M2" s="7" t="s">
        <v>3</v>
      </c>
      <c r="N2" s="8"/>
      <c r="O2" s="8"/>
      <c r="P2" s="9"/>
      <c r="Q2" s="1"/>
      <c r="R2" s="1"/>
    </row>
    <row r="3">
      <c r="A3" s="1"/>
      <c r="B3" s="10" t="s">
        <v>4</v>
      </c>
      <c r="C3" s="4"/>
      <c r="D3" s="11">
        <f>IFERROR(CASHFLOW!C5, 0)</f>
        <v>0</v>
      </c>
      <c r="E3" s="5"/>
      <c r="F3" s="12"/>
      <c r="G3" s="5"/>
      <c r="H3" s="13"/>
      <c r="I3" s="14"/>
      <c r="J3" s="14"/>
      <c r="K3" s="15"/>
      <c r="L3" s="5"/>
      <c r="M3" s="13"/>
      <c r="N3" s="14"/>
      <c r="O3" s="14"/>
      <c r="P3" s="15"/>
      <c r="Q3" s="1"/>
      <c r="R3" s="1"/>
    </row>
    <row r="4">
      <c r="A4" s="1"/>
      <c r="B4" s="10" t="s">
        <v>5</v>
      </c>
      <c r="C4" s="4"/>
      <c r="D4" s="11">
        <f>IFERROR(SUM(CASHFLOW!C8:C9), 0)</f>
        <v>0</v>
      </c>
      <c r="E4" s="5"/>
      <c r="F4" s="16"/>
      <c r="G4" s="5"/>
      <c r="H4" s="17" t="s">
        <v>6</v>
      </c>
      <c r="I4" s="3"/>
      <c r="J4" s="3"/>
      <c r="K4" s="4"/>
      <c r="L4" s="5"/>
      <c r="M4" s="18">
        <v>1.0</v>
      </c>
      <c r="N4" s="19"/>
      <c r="O4" s="3"/>
      <c r="P4" s="4"/>
      <c r="Q4" s="1"/>
      <c r="R4" s="1"/>
    </row>
    <row r="5">
      <c r="A5" s="1"/>
      <c r="B5" s="17" t="s">
        <v>7</v>
      </c>
      <c r="C5" s="4"/>
      <c r="D5" s="20">
        <f>D3-D4</f>
        <v>0</v>
      </c>
      <c r="E5" s="5"/>
      <c r="F5" s="21"/>
      <c r="G5" s="5"/>
      <c r="H5" s="22"/>
      <c r="I5" s="8"/>
      <c r="J5" s="8"/>
      <c r="K5" s="9"/>
      <c r="L5" s="5"/>
      <c r="M5" s="23">
        <v>2.0</v>
      </c>
      <c r="N5" s="19"/>
      <c r="O5" s="3"/>
      <c r="P5" s="4"/>
      <c r="Q5" s="1"/>
      <c r="R5" s="1"/>
    </row>
    <row r="6">
      <c r="A6" s="1"/>
      <c r="B6" s="2" t="s">
        <v>8</v>
      </c>
      <c r="C6" s="3"/>
      <c r="D6" s="4"/>
      <c r="E6" s="5"/>
      <c r="F6" s="6" t="s">
        <v>1</v>
      </c>
      <c r="G6" s="5"/>
      <c r="H6" s="24"/>
      <c r="K6" s="25"/>
      <c r="L6" s="5"/>
      <c r="M6" s="23">
        <v>3.0</v>
      </c>
      <c r="N6" s="19"/>
      <c r="O6" s="3"/>
      <c r="P6" s="4"/>
      <c r="Q6" s="1"/>
      <c r="R6" s="1"/>
    </row>
    <row r="7">
      <c r="A7" s="1"/>
      <c r="B7" s="26" t="s">
        <v>9</v>
      </c>
      <c r="C7" s="4"/>
      <c r="D7" s="11">
        <f>CASHFLOW!C9</f>
        <v>0</v>
      </c>
      <c r="E7" s="5"/>
      <c r="F7" s="11"/>
      <c r="G7" s="5"/>
      <c r="H7" s="13"/>
      <c r="I7" s="14"/>
      <c r="J7" s="14"/>
      <c r="K7" s="15"/>
      <c r="L7" s="5"/>
      <c r="M7" s="23">
        <v>4.0</v>
      </c>
      <c r="N7" s="19"/>
      <c r="O7" s="3"/>
      <c r="P7" s="4"/>
      <c r="Q7" s="1"/>
      <c r="R7" s="1"/>
    </row>
    <row r="8">
      <c r="A8" s="1"/>
      <c r="B8" s="26" t="s">
        <v>10</v>
      </c>
      <c r="C8" s="4"/>
      <c r="D8" s="27">
        <f>SUM('PATRIMONIO NETO'!C14:C15)</f>
        <v>22</v>
      </c>
      <c r="E8" s="5"/>
      <c r="F8" s="11"/>
      <c r="G8" s="28"/>
      <c r="H8" s="17" t="s">
        <v>11</v>
      </c>
      <c r="I8" s="3"/>
      <c r="J8" s="3"/>
      <c r="K8" s="4"/>
      <c r="L8" s="5"/>
      <c r="M8" s="23">
        <v>5.0</v>
      </c>
      <c r="N8" s="19"/>
      <c r="O8" s="3"/>
      <c r="P8" s="4"/>
      <c r="Q8" s="1"/>
      <c r="R8" s="1"/>
    </row>
    <row r="9">
      <c r="A9" s="29"/>
      <c r="B9" s="26" t="s">
        <v>12</v>
      </c>
      <c r="C9" s="4"/>
      <c r="D9" s="27">
        <f>'PATRIMONIO NETO'!C11</f>
        <v>12</v>
      </c>
      <c r="E9" s="5"/>
      <c r="F9" s="11"/>
      <c r="G9" s="5"/>
      <c r="H9" s="22"/>
      <c r="I9" s="8"/>
      <c r="J9" s="8"/>
      <c r="K9" s="9"/>
      <c r="L9" s="5"/>
      <c r="M9" s="30">
        <v>6.0</v>
      </c>
      <c r="N9" s="31"/>
      <c r="O9" s="3"/>
      <c r="P9" s="4"/>
      <c r="Q9" s="1"/>
      <c r="R9" s="1"/>
    </row>
    <row r="10">
      <c r="A10" s="29"/>
      <c r="B10" s="26" t="s">
        <v>13</v>
      </c>
      <c r="C10" s="4"/>
      <c r="D10" s="27">
        <f>SUM('PATRIMONIO NETO'!C12:C13)</f>
        <v>34</v>
      </c>
      <c r="E10" s="5"/>
      <c r="F10" s="11"/>
      <c r="G10" s="5"/>
      <c r="H10" s="24"/>
      <c r="K10" s="25"/>
      <c r="L10" s="5"/>
      <c r="M10" s="30">
        <v>7.0</v>
      </c>
      <c r="N10" s="31"/>
      <c r="O10" s="3"/>
      <c r="P10" s="4"/>
      <c r="Q10" s="1"/>
      <c r="R10" s="1"/>
    </row>
    <row r="11">
      <c r="A11" s="29"/>
      <c r="B11" s="26" t="s">
        <v>14</v>
      </c>
      <c r="C11" s="4"/>
      <c r="D11" s="27">
        <f>'FONDO DE EMERGENCIAS'!G9</f>
        <v>0</v>
      </c>
      <c r="E11" s="5"/>
      <c r="F11" s="11"/>
      <c r="G11" s="5"/>
      <c r="H11" s="13"/>
      <c r="I11" s="14"/>
      <c r="J11" s="14"/>
      <c r="K11" s="15"/>
      <c r="L11" s="5"/>
      <c r="M11" s="30">
        <v>8.0</v>
      </c>
      <c r="N11" s="31"/>
      <c r="O11" s="3"/>
      <c r="P11" s="4"/>
      <c r="Q11" s="1"/>
      <c r="R11" s="1"/>
    </row>
    <row r="12">
      <c r="A12" s="29"/>
      <c r="B12" s="32" t="s">
        <v>15</v>
      </c>
      <c r="C12" s="3"/>
      <c r="D12" s="4"/>
      <c r="E12" s="5"/>
      <c r="F12" s="33"/>
      <c r="G12" s="5"/>
      <c r="H12" s="17" t="s">
        <v>16</v>
      </c>
      <c r="I12" s="3"/>
      <c r="J12" s="3"/>
      <c r="K12" s="4"/>
      <c r="L12" s="5"/>
      <c r="M12" s="30">
        <v>9.0</v>
      </c>
      <c r="N12" s="31"/>
      <c r="O12" s="3"/>
      <c r="P12" s="4"/>
      <c r="Q12" s="1"/>
      <c r="R12" s="1"/>
    </row>
    <row r="13">
      <c r="A13" s="29"/>
      <c r="B13" s="34"/>
      <c r="C13" s="35" t="s">
        <v>17</v>
      </c>
      <c r="D13" s="11">
        <f>D5</f>
        <v>0</v>
      </c>
      <c r="E13" s="36"/>
      <c r="F13" s="27" t="s">
        <v>18</v>
      </c>
      <c r="G13" s="5"/>
      <c r="H13" s="22"/>
      <c r="I13" s="8"/>
      <c r="J13" s="8"/>
      <c r="K13" s="9"/>
      <c r="L13" s="5"/>
      <c r="M13" s="30">
        <v>10.0</v>
      </c>
      <c r="N13" s="31"/>
      <c r="O13" s="3"/>
      <c r="P13" s="4"/>
      <c r="Q13" s="1"/>
      <c r="R13" s="1"/>
    </row>
    <row r="14">
      <c r="A14" s="29"/>
      <c r="B14" s="34"/>
      <c r="C14" s="35" t="s">
        <v>19</v>
      </c>
      <c r="D14" s="37">
        <f>IFERROR(D9/D4, 0)</f>
        <v>0</v>
      </c>
      <c r="E14" s="36"/>
      <c r="F14" s="27" t="s">
        <v>20</v>
      </c>
      <c r="G14" s="5"/>
      <c r="H14" s="24"/>
      <c r="K14" s="25"/>
      <c r="L14" s="5"/>
      <c r="M14" s="38">
        <v>11.0</v>
      </c>
      <c r="N14" s="39"/>
      <c r="O14" s="3"/>
      <c r="P14" s="4"/>
      <c r="Q14" s="1"/>
      <c r="R14" s="1"/>
    </row>
    <row r="15">
      <c r="A15" s="29"/>
      <c r="B15" s="34"/>
      <c r="C15" s="35" t="s">
        <v>21</v>
      </c>
      <c r="D15" s="40">
        <f>IFERROR(D7/D3, 0)</f>
        <v>0</v>
      </c>
      <c r="E15" s="36"/>
      <c r="F15" s="27" t="s">
        <v>22</v>
      </c>
      <c r="G15" s="5"/>
      <c r="H15" s="13"/>
      <c r="I15" s="14"/>
      <c r="J15" s="14"/>
      <c r="K15" s="15"/>
      <c r="L15" s="5"/>
      <c r="M15" s="38">
        <v>12.0</v>
      </c>
      <c r="N15" s="39"/>
      <c r="O15" s="3"/>
      <c r="P15" s="4"/>
      <c r="Q15" s="1"/>
      <c r="R15" s="1"/>
    </row>
    <row r="16">
      <c r="A16" s="29"/>
      <c r="B16" s="41"/>
      <c r="C16" s="41"/>
      <c r="D16" s="41"/>
      <c r="E16" s="1"/>
      <c r="F16" s="41"/>
      <c r="G16" s="42"/>
      <c r="H16" s="43"/>
      <c r="I16" s="44"/>
      <c r="J16" s="44"/>
      <c r="K16" s="45"/>
      <c r="L16" s="28"/>
      <c r="M16" s="38">
        <v>13.0</v>
      </c>
      <c r="N16" s="39"/>
      <c r="O16" s="3"/>
      <c r="P16" s="4"/>
      <c r="Q16" s="1"/>
      <c r="R16" s="1"/>
    </row>
    <row r="17">
      <c r="A17" s="29"/>
      <c r="B17" s="1"/>
      <c r="C17" s="1"/>
      <c r="D17" s="1"/>
      <c r="E17" s="1"/>
      <c r="F17" s="1"/>
      <c r="G17" s="28"/>
      <c r="H17" s="46" t="s">
        <v>23</v>
      </c>
      <c r="I17" s="8"/>
      <c r="J17" s="8"/>
      <c r="K17" s="9"/>
      <c r="L17" s="5"/>
      <c r="M17" s="38">
        <v>14.0</v>
      </c>
      <c r="N17" s="39"/>
      <c r="O17" s="3"/>
      <c r="P17" s="4"/>
      <c r="Q17" s="1"/>
      <c r="R17" s="1"/>
    </row>
    <row r="18">
      <c r="A18" s="29"/>
      <c r="B18" s="1"/>
      <c r="C18" s="1"/>
      <c r="D18" s="1"/>
      <c r="E18" s="1"/>
      <c r="F18" s="1"/>
      <c r="G18" s="28"/>
      <c r="H18" s="13"/>
      <c r="I18" s="14"/>
      <c r="J18" s="14"/>
      <c r="K18" s="15"/>
      <c r="L18" s="5"/>
      <c r="M18" s="38">
        <v>15.0</v>
      </c>
      <c r="N18" s="39"/>
      <c r="O18" s="3"/>
      <c r="P18" s="4"/>
      <c r="Q18" s="1"/>
      <c r="R18" s="1"/>
    </row>
    <row r="19">
      <c r="A19" s="1"/>
      <c r="B19" s="47"/>
      <c r="C19" s="47"/>
      <c r="D19" s="47"/>
      <c r="E19" s="42"/>
      <c r="F19" s="42"/>
      <c r="G19" s="28"/>
      <c r="H19" s="48" t="s">
        <v>24</v>
      </c>
      <c r="I19" s="4"/>
      <c r="J19" s="48" t="s">
        <v>25</v>
      </c>
      <c r="K19" s="4"/>
      <c r="L19" s="36"/>
      <c r="M19" s="47"/>
      <c r="N19" s="47"/>
      <c r="O19" s="47"/>
      <c r="P19" s="47"/>
      <c r="Q19" s="1"/>
      <c r="R19" s="1"/>
    </row>
    <row r="20">
      <c r="A20" s="1"/>
      <c r="B20" s="42"/>
      <c r="C20" s="42"/>
      <c r="D20" s="42"/>
      <c r="E20" s="42"/>
      <c r="F20" s="42"/>
      <c r="G20" s="28"/>
      <c r="H20" s="22"/>
      <c r="I20" s="9"/>
      <c r="J20" s="22"/>
      <c r="K20" s="9"/>
      <c r="L20" s="36"/>
      <c r="M20" s="42"/>
      <c r="N20" s="42"/>
      <c r="O20" s="42"/>
      <c r="P20" s="42"/>
      <c r="Q20" s="1"/>
      <c r="R20" s="1"/>
    </row>
    <row r="21">
      <c r="A21" s="1"/>
      <c r="B21" s="42"/>
      <c r="C21" s="42"/>
      <c r="D21" s="42"/>
      <c r="E21" s="42"/>
      <c r="F21" s="42"/>
      <c r="G21" s="28"/>
      <c r="H21" s="24"/>
      <c r="I21" s="25"/>
      <c r="J21" s="24"/>
      <c r="K21" s="25"/>
      <c r="L21" s="36"/>
      <c r="M21" s="42"/>
      <c r="N21" s="42"/>
      <c r="O21" s="42"/>
      <c r="P21" s="42"/>
      <c r="Q21" s="1"/>
      <c r="R21" s="1"/>
    </row>
    <row r="22">
      <c r="A22" s="1"/>
      <c r="B22" s="42"/>
      <c r="C22" s="42"/>
      <c r="D22" s="42"/>
      <c r="E22" s="42"/>
      <c r="F22" s="42"/>
      <c r="G22" s="28"/>
      <c r="H22" s="13"/>
      <c r="I22" s="15"/>
      <c r="J22" s="13"/>
      <c r="K22" s="15"/>
      <c r="L22" s="36"/>
      <c r="M22" s="42"/>
      <c r="N22" s="42"/>
      <c r="O22" s="42"/>
      <c r="P22" s="42"/>
      <c r="Q22" s="1"/>
      <c r="R22" s="1"/>
    </row>
    <row r="23">
      <c r="A23" s="1"/>
      <c r="B23" s="42"/>
      <c r="C23" s="42"/>
      <c r="D23" s="42"/>
      <c r="E23" s="42"/>
      <c r="F23" s="42"/>
      <c r="G23" s="28"/>
      <c r="H23" s="48" t="s">
        <v>26</v>
      </c>
      <c r="I23" s="4"/>
      <c r="J23" s="48" t="s">
        <v>26</v>
      </c>
      <c r="K23" s="4"/>
      <c r="L23" s="36"/>
      <c r="M23" s="42"/>
      <c r="N23" s="42"/>
      <c r="O23" s="42"/>
      <c r="P23" s="42"/>
      <c r="Q23" s="1"/>
      <c r="R23" s="1"/>
    </row>
    <row r="24">
      <c r="A24" s="1"/>
      <c r="B24" s="42"/>
      <c r="C24" s="42"/>
      <c r="D24" s="42"/>
      <c r="E24" s="42"/>
      <c r="F24" s="42"/>
      <c r="G24" s="28"/>
      <c r="H24" s="22"/>
      <c r="I24" s="9"/>
      <c r="J24" s="22"/>
      <c r="K24" s="9"/>
      <c r="L24" s="36"/>
      <c r="M24" s="42"/>
      <c r="N24" s="42"/>
      <c r="O24" s="42"/>
      <c r="P24" s="42"/>
      <c r="Q24" s="1"/>
      <c r="R24" s="1"/>
    </row>
    <row r="25">
      <c r="A25" s="1"/>
      <c r="B25" s="42"/>
      <c r="C25" s="42"/>
      <c r="D25" s="42"/>
      <c r="E25" s="42"/>
      <c r="F25" s="42"/>
      <c r="G25" s="28"/>
      <c r="H25" s="24"/>
      <c r="I25" s="25"/>
      <c r="J25" s="24"/>
      <c r="K25" s="25"/>
      <c r="L25" s="36"/>
      <c r="M25" s="42"/>
      <c r="N25" s="42"/>
      <c r="O25" s="42"/>
      <c r="P25" s="42"/>
      <c r="Q25" s="1"/>
      <c r="R25" s="1"/>
    </row>
    <row r="26">
      <c r="A26" s="1"/>
      <c r="B26" s="42"/>
      <c r="C26" s="42"/>
      <c r="D26" s="42"/>
      <c r="E26" s="42"/>
      <c r="F26" s="42"/>
      <c r="G26" s="28"/>
      <c r="H26" s="13"/>
      <c r="I26" s="15"/>
      <c r="J26" s="13"/>
      <c r="K26" s="15"/>
      <c r="L26" s="36"/>
      <c r="M26" s="42"/>
      <c r="N26" s="42"/>
      <c r="O26" s="42"/>
      <c r="P26" s="42"/>
      <c r="Q26" s="1"/>
      <c r="R26" s="1"/>
    </row>
    <row r="27">
      <c r="A27" s="1"/>
      <c r="B27" s="1"/>
      <c r="C27" s="1"/>
      <c r="D27" s="1"/>
      <c r="E27" s="1"/>
      <c r="F27" s="1"/>
      <c r="G27" s="1"/>
      <c r="H27" s="1"/>
      <c r="I27" s="1"/>
      <c r="J27" s="1"/>
      <c r="K27" s="1"/>
      <c r="L27" s="1"/>
      <c r="M27" s="1"/>
      <c r="N27" s="1"/>
      <c r="O27" s="1"/>
      <c r="P27" s="1"/>
      <c r="Q27" s="1"/>
      <c r="R27" s="1"/>
    </row>
    <row r="28">
      <c r="A28" s="1"/>
      <c r="B28" s="1"/>
      <c r="C28" s="1"/>
      <c r="D28" s="1"/>
      <c r="E28" s="1"/>
      <c r="F28" s="1"/>
      <c r="G28" s="1"/>
      <c r="H28" s="1"/>
      <c r="I28" s="1"/>
      <c r="J28" s="1"/>
      <c r="K28" s="1"/>
      <c r="L28" s="1"/>
      <c r="M28" s="1"/>
      <c r="N28" s="1"/>
      <c r="O28" s="1"/>
      <c r="P28" s="1"/>
      <c r="Q28" s="1"/>
      <c r="R28" s="1"/>
    </row>
    <row r="29">
      <c r="A29" s="1"/>
      <c r="B29" s="1"/>
      <c r="C29" s="1"/>
      <c r="D29" s="1"/>
      <c r="E29" s="1"/>
      <c r="F29" s="1"/>
      <c r="G29" s="1"/>
      <c r="H29" s="1"/>
      <c r="I29" s="1"/>
      <c r="J29" s="1"/>
      <c r="K29" s="1"/>
      <c r="L29" s="1"/>
      <c r="M29" s="1"/>
      <c r="N29" s="1"/>
      <c r="O29" s="1"/>
      <c r="P29" s="1"/>
      <c r="Q29" s="1"/>
      <c r="R29" s="1"/>
    </row>
    <row r="30">
      <c r="A30" s="1"/>
      <c r="B30" s="1"/>
      <c r="C30" s="1"/>
      <c r="D30" s="1"/>
      <c r="E30" s="1"/>
      <c r="F30" s="1"/>
      <c r="G30" s="1"/>
      <c r="H30" s="1"/>
      <c r="I30" s="1"/>
      <c r="J30" s="1"/>
      <c r="K30" s="1"/>
      <c r="L30" s="1"/>
      <c r="M30" s="1"/>
      <c r="N30" s="1"/>
      <c r="O30" s="1"/>
      <c r="P30" s="1"/>
      <c r="Q30" s="1"/>
      <c r="R30" s="1"/>
    </row>
    <row r="31">
      <c r="A31" s="1"/>
      <c r="B31" s="1"/>
      <c r="C31" s="1"/>
      <c r="D31" s="1"/>
      <c r="E31" s="1"/>
      <c r="F31" s="1"/>
      <c r="G31" s="1"/>
      <c r="H31" s="1"/>
      <c r="I31" s="1"/>
      <c r="J31" s="1"/>
      <c r="K31" s="1"/>
      <c r="L31" s="1"/>
      <c r="M31" s="1"/>
      <c r="N31" s="1"/>
      <c r="O31" s="1"/>
      <c r="P31" s="1"/>
      <c r="Q31" s="1"/>
      <c r="R31" s="1"/>
    </row>
    <row r="32">
      <c r="A32" s="1"/>
      <c r="B32" s="1"/>
      <c r="C32" s="1"/>
      <c r="D32" s="1"/>
      <c r="E32" s="1"/>
      <c r="F32" s="1"/>
      <c r="G32" s="1"/>
      <c r="H32" s="1"/>
      <c r="I32" s="1"/>
      <c r="J32" s="1"/>
      <c r="K32" s="1"/>
      <c r="L32" s="1"/>
      <c r="M32" s="1"/>
      <c r="N32" s="1"/>
      <c r="O32" s="1"/>
      <c r="P32" s="1"/>
      <c r="Q32" s="1"/>
      <c r="R32" s="1"/>
    </row>
    <row r="33">
      <c r="A33" s="1"/>
      <c r="B33" s="1"/>
      <c r="C33" s="1"/>
      <c r="D33" s="1"/>
      <c r="E33" s="1"/>
      <c r="F33" s="1"/>
      <c r="G33" s="1"/>
      <c r="H33" s="1"/>
      <c r="I33" s="1"/>
      <c r="J33" s="1"/>
      <c r="K33" s="1"/>
      <c r="L33" s="1"/>
      <c r="M33" s="1"/>
      <c r="N33" s="1"/>
      <c r="O33" s="1"/>
      <c r="P33" s="1"/>
      <c r="Q33" s="1"/>
      <c r="R33" s="1"/>
    </row>
    <row r="34">
      <c r="A34" s="1"/>
      <c r="B34" s="1"/>
      <c r="C34" s="1"/>
      <c r="D34" s="1"/>
      <c r="E34" s="1"/>
      <c r="F34" s="1"/>
      <c r="G34" s="1"/>
      <c r="H34" s="1"/>
      <c r="I34" s="1"/>
      <c r="J34" s="1"/>
      <c r="K34" s="1"/>
      <c r="L34" s="1"/>
      <c r="M34" s="1"/>
      <c r="N34" s="1"/>
      <c r="O34" s="1"/>
      <c r="P34" s="1"/>
      <c r="Q34" s="1"/>
      <c r="R34" s="1"/>
    </row>
    <row r="35">
      <c r="A35" s="1"/>
      <c r="B35" s="1"/>
      <c r="C35" s="1"/>
      <c r="D35" s="1"/>
      <c r="E35" s="1"/>
      <c r="F35" s="1"/>
      <c r="G35" s="1"/>
      <c r="H35" s="1"/>
      <c r="I35" s="1"/>
      <c r="J35" s="1"/>
      <c r="K35" s="1"/>
      <c r="L35" s="1"/>
      <c r="M35" s="1"/>
      <c r="N35" s="1"/>
      <c r="O35" s="1"/>
      <c r="P35" s="1"/>
      <c r="Q35" s="1"/>
      <c r="R35" s="1"/>
    </row>
    <row r="36">
      <c r="A36" s="1"/>
      <c r="B36" s="1"/>
      <c r="C36" s="1"/>
      <c r="D36" s="1"/>
      <c r="E36" s="1"/>
      <c r="F36" s="1"/>
      <c r="G36" s="1"/>
      <c r="H36" s="1"/>
      <c r="I36" s="1"/>
      <c r="J36" s="1"/>
      <c r="K36" s="1"/>
      <c r="L36" s="1"/>
      <c r="M36" s="1"/>
      <c r="N36" s="1"/>
      <c r="O36" s="1"/>
      <c r="P36" s="1"/>
      <c r="Q36" s="1"/>
      <c r="R36" s="1"/>
    </row>
    <row r="37">
      <c r="A37" s="1"/>
      <c r="B37" s="1"/>
      <c r="C37" s="1"/>
      <c r="D37" s="1"/>
      <c r="E37" s="1"/>
      <c r="F37" s="1"/>
      <c r="G37" s="1"/>
      <c r="H37" s="1"/>
      <c r="I37" s="1"/>
      <c r="J37" s="1"/>
      <c r="K37" s="1"/>
      <c r="L37" s="1"/>
      <c r="M37" s="1"/>
      <c r="N37" s="1"/>
      <c r="O37" s="1"/>
      <c r="P37" s="1"/>
      <c r="Q37" s="1"/>
      <c r="R37" s="1"/>
    </row>
    <row r="38">
      <c r="A38" s="1"/>
      <c r="B38" s="1"/>
      <c r="C38" s="1"/>
      <c r="D38" s="1"/>
      <c r="E38" s="1"/>
      <c r="F38" s="1"/>
      <c r="G38" s="1"/>
      <c r="H38" s="1"/>
      <c r="I38" s="1"/>
      <c r="J38" s="1"/>
      <c r="K38" s="1"/>
      <c r="L38" s="1"/>
      <c r="M38" s="1"/>
      <c r="N38" s="1"/>
      <c r="O38" s="1"/>
      <c r="P38" s="1"/>
      <c r="Q38" s="1"/>
      <c r="R38" s="1"/>
    </row>
    <row r="39">
      <c r="A39" s="1"/>
      <c r="B39" s="1"/>
      <c r="C39" s="1"/>
      <c r="D39" s="1"/>
      <c r="E39" s="1"/>
      <c r="F39" s="1"/>
      <c r="G39" s="1"/>
      <c r="H39" s="1"/>
      <c r="I39" s="1"/>
      <c r="J39" s="1"/>
      <c r="K39" s="1"/>
      <c r="L39" s="1"/>
      <c r="M39" s="1"/>
      <c r="N39" s="1"/>
      <c r="O39" s="1"/>
      <c r="P39" s="1"/>
      <c r="Q39" s="1"/>
      <c r="R39" s="1"/>
    </row>
    <row r="40">
      <c r="A40" s="1"/>
      <c r="B40" s="1"/>
      <c r="C40" s="1"/>
      <c r="D40" s="1"/>
      <c r="E40" s="1"/>
      <c r="F40" s="1"/>
      <c r="G40" s="1"/>
      <c r="H40" s="1"/>
      <c r="I40" s="1"/>
      <c r="J40" s="1"/>
      <c r="K40" s="1"/>
      <c r="L40" s="1"/>
      <c r="M40" s="1"/>
      <c r="N40" s="1"/>
      <c r="O40" s="1"/>
      <c r="P40" s="1"/>
      <c r="Q40" s="1"/>
      <c r="R40" s="1"/>
    </row>
  </sheetData>
  <mergeCells count="43">
    <mergeCell ref="B5:C5"/>
    <mergeCell ref="B6:D6"/>
    <mergeCell ref="B7:C7"/>
    <mergeCell ref="B8:C8"/>
    <mergeCell ref="B9:C9"/>
    <mergeCell ref="B10:C10"/>
    <mergeCell ref="B11:C11"/>
    <mergeCell ref="B12:D12"/>
    <mergeCell ref="B2:D2"/>
    <mergeCell ref="H2:K3"/>
    <mergeCell ref="M2:P3"/>
    <mergeCell ref="B3:C3"/>
    <mergeCell ref="B4:C4"/>
    <mergeCell ref="N4:P4"/>
    <mergeCell ref="N5:P5"/>
    <mergeCell ref="N13:P13"/>
    <mergeCell ref="N14:P14"/>
    <mergeCell ref="N15:P15"/>
    <mergeCell ref="N16:P16"/>
    <mergeCell ref="N17:P17"/>
    <mergeCell ref="N18:P18"/>
    <mergeCell ref="N6:P6"/>
    <mergeCell ref="N7:P7"/>
    <mergeCell ref="N8:P8"/>
    <mergeCell ref="N9:P9"/>
    <mergeCell ref="N10:P10"/>
    <mergeCell ref="N11:P11"/>
    <mergeCell ref="N12:P12"/>
    <mergeCell ref="H19:I19"/>
    <mergeCell ref="J19:K19"/>
    <mergeCell ref="H20:I22"/>
    <mergeCell ref="J20:K22"/>
    <mergeCell ref="H23:I23"/>
    <mergeCell ref="J23:K23"/>
    <mergeCell ref="H24:I26"/>
    <mergeCell ref="J24:K26"/>
    <mergeCell ref="H4:K4"/>
    <mergeCell ref="H5:K7"/>
    <mergeCell ref="H8:K8"/>
    <mergeCell ref="H9:K11"/>
    <mergeCell ref="H12:K12"/>
    <mergeCell ref="H13:K15"/>
    <mergeCell ref="H17:K18"/>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19.0"/>
    <col customWidth="1" min="6" max="6" width="14.88"/>
  </cols>
  <sheetData>
    <row r="1">
      <c r="A1" s="49"/>
      <c r="B1" s="49"/>
      <c r="C1" s="49"/>
      <c r="D1" s="49"/>
      <c r="E1" s="49"/>
      <c r="F1" s="49"/>
      <c r="G1" s="49"/>
      <c r="H1" s="49"/>
      <c r="I1" s="49"/>
      <c r="J1" s="49"/>
    </row>
    <row r="2">
      <c r="A2" s="50"/>
      <c r="B2" s="51" t="s">
        <v>27</v>
      </c>
      <c r="C2" s="52"/>
      <c r="D2" s="52"/>
      <c r="E2" s="52"/>
      <c r="F2" s="52"/>
      <c r="G2" s="53"/>
      <c r="H2" s="53" t="s">
        <v>28</v>
      </c>
      <c r="I2" s="54">
        <v>46099.0</v>
      </c>
      <c r="J2" s="50"/>
    </row>
    <row r="3">
      <c r="A3" s="55"/>
      <c r="B3" s="29"/>
      <c r="C3" s="56"/>
      <c r="D3" s="1"/>
      <c r="E3" s="57"/>
      <c r="F3" s="58"/>
      <c r="G3" s="58"/>
      <c r="H3" s="58"/>
      <c r="I3" s="59"/>
      <c r="J3" s="41"/>
    </row>
    <row r="4">
      <c r="A4" s="1"/>
      <c r="C4" s="1"/>
      <c r="D4" s="59"/>
      <c r="E4" s="29"/>
      <c r="F4" s="60"/>
      <c r="G4" s="60"/>
      <c r="H4" s="60"/>
      <c r="I4" s="61"/>
      <c r="J4" s="1"/>
    </row>
    <row r="5">
      <c r="A5" s="29"/>
      <c r="B5" s="62" t="s">
        <v>29</v>
      </c>
      <c r="C5" s="63">
        <f>IFERROR(H26/D26, 0)</f>
        <v>0.4782608696</v>
      </c>
      <c r="D5" s="64"/>
      <c r="E5" s="29"/>
      <c r="F5" s="60"/>
      <c r="G5" s="60"/>
      <c r="H5" s="60"/>
      <c r="I5" s="1"/>
      <c r="J5" s="1"/>
    </row>
    <row r="6">
      <c r="A6" s="29"/>
      <c r="B6" s="65"/>
      <c r="D6" s="66"/>
      <c r="E6" s="29"/>
      <c r="F6" s="60"/>
      <c r="G6" s="60"/>
      <c r="H6" s="60"/>
      <c r="I6" s="1"/>
      <c r="J6" s="1"/>
    </row>
    <row r="7">
      <c r="A7" s="29"/>
      <c r="B7" s="67"/>
      <c r="D7" s="66"/>
      <c r="E7" s="1"/>
      <c r="F7" s="1"/>
      <c r="G7" s="1"/>
      <c r="H7" s="1"/>
      <c r="I7" s="1"/>
      <c r="J7" s="1"/>
    </row>
    <row r="8">
      <c r="A8" s="29"/>
      <c r="B8" s="68"/>
      <c r="C8" s="69"/>
      <c r="D8" s="70"/>
      <c r="E8" s="1"/>
      <c r="F8" s="1"/>
      <c r="G8" s="1"/>
      <c r="H8" s="1"/>
      <c r="I8" s="1"/>
      <c r="J8" s="1"/>
    </row>
    <row r="9">
      <c r="A9" s="29"/>
      <c r="B9" s="1"/>
      <c r="C9" s="1"/>
      <c r="D9" s="61"/>
      <c r="E9" s="1"/>
      <c r="F9" s="1"/>
      <c r="G9" s="1"/>
      <c r="H9" s="1"/>
      <c r="I9" s="1"/>
      <c r="J9" s="1"/>
    </row>
    <row r="10">
      <c r="A10" s="1"/>
      <c r="B10" s="71" t="s">
        <v>30</v>
      </c>
      <c r="C10" s="72"/>
      <c r="D10" s="49"/>
      <c r="E10" s="1"/>
      <c r="F10" s="49"/>
      <c r="G10" s="49"/>
      <c r="H10" s="49"/>
      <c r="I10" s="1"/>
      <c r="J10" s="1"/>
    </row>
    <row r="11">
      <c r="A11" s="29"/>
      <c r="B11" s="73" t="s">
        <v>31</v>
      </c>
      <c r="C11" s="74">
        <f>IFERROR(__xludf.DUMMYFUNCTION("IFERROR(SUM(FILTER(D28:D65, REGEXMATCH(B28:B65, B11))), 0)"),12.0)</f>
        <v>12</v>
      </c>
      <c r="D11" s="49"/>
      <c r="E11" s="75"/>
      <c r="F11" s="49"/>
      <c r="G11" s="49"/>
      <c r="H11" s="49"/>
      <c r="I11" s="61"/>
      <c r="J11" s="1"/>
    </row>
    <row r="12">
      <c r="A12" s="29"/>
      <c r="B12" s="76" t="s">
        <v>32</v>
      </c>
      <c r="C12" s="77">
        <f>IFERROR(__xludf.DUMMYFUNCTION("IFERROR(SUM(FILTER(D28:D65, REGEXMATCH(B28:B65, B12))), 0)"),1.0)</f>
        <v>1</v>
      </c>
      <c r="D12" s="49"/>
      <c r="E12" s="75"/>
      <c r="F12" s="49"/>
      <c r="G12" s="49"/>
      <c r="H12" s="49"/>
      <c r="I12" s="61"/>
      <c r="J12" s="1"/>
    </row>
    <row r="13">
      <c r="A13" s="29"/>
      <c r="B13" s="78" t="s">
        <v>33</v>
      </c>
      <c r="C13" s="79">
        <f>IFERROR(__xludf.DUMMYFUNCTION("IFERROR(SUM(FILTER(D28:D65, REGEXMATCH(B28:B65, B13))), 0)"),33.0)</f>
        <v>33</v>
      </c>
      <c r="D13" s="49"/>
      <c r="E13" s="75"/>
      <c r="F13" s="49"/>
      <c r="G13" s="49"/>
      <c r="H13" s="49"/>
      <c r="I13" s="61"/>
      <c r="J13" s="1"/>
    </row>
    <row r="14">
      <c r="A14" s="29"/>
      <c r="B14" s="76" t="s">
        <v>34</v>
      </c>
      <c r="C14" s="77">
        <f>IFERROR(__xludf.DUMMYFUNCTION("IFERROR(SUM(FILTER(H28:H65, REGEXMATCH(F28:F65, B14))), 0)"),12.0)</f>
        <v>12</v>
      </c>
      <c r="D14" s="49"/>
      <c r="E14" s="75"/>
      <c r="F14" s="49"/>
      <c r="G14" s="49"/>
      <c r="H14" s="49"/>
      <c r="I14" s="61"/>
      <c r="J14" s="1"/>
    </row>
    <row r="15">
      <c r="A15" s="29"/>
      <c r="B15" s="80" t="s">
        <v>35</v>
      </c>
      <c r="C15" s="81">
        <f>IFERROR(__xludf.DUMMYFUNCTION("IFERROR(SUM(FILTER(H28:H65, REGEXMATCH(F28:F65, B15))), 0)"),10.0)</f>
        <v>10</v>
      </c>
      <c r="D15" s="49"/>
      <c r="E15" s="75"/>
      <c r="F15" s="49"/>
      <c r="G15" s="49"/>
      <c r="H15" s="49"/>
      <c r="I15" s="61"/>
      <c r="J15" s="1"/>
    </row>
    <row r="16">
      <c r="A16" s="1"/>
      <c r="B16" s="41"/>
      <c r="C16" s="55"/>
      <c r="D16" s="49"/>
      <c r="E16" s="75"/>
      <c r="F16" s="49"/>
      <c r="G16" s="49"/>
      <c r="H16" s="49"/>
      <c r="I16" s="61"/>
      <c r="J16" s="1"/>
    </row>
    <row r="17">
      <c r="A17" s="1"/>
      <c r="B17" s="1"/>
      <c r="C17" s="29"/>
      <c r="D17" s="49"/>
      <c r="E17" s="75"/>
      <c r="F17" s="49"/>
      <c r="G17" s="49"/>
      <c r="H17" s="49"/>
      <c r="I17" s="61"/>
      <c r="J17" s="1"/>
    </row>
    <row r="18">
      <c r="A18" s="1"/>
      <c r="B18" s="1"/>
      <c r="C18" s="29"/>
      <c r="D18" s="49"/>
      <c r="E18" s="75"/>
      <c r="F18" s="49"/>
      <c r="G18" s="49"/>
      <c r="H18" s="49"/>
      <c r="I18" s="61"/>
      <c r="J18" s="1"/>
    </row>
    <row r="19">
      <c r="A19" s="61"/>
      <c r="B19" s="1"/>
      <c r="C19" s="29"/>
      <c r="D19" s="49"/>
      <c r="E19" s="75"/>
      <c r="F19" s="49"/>
      <c r="G19" s="49"/>
      <c r="H19" s="49"/>
      <c r="I19" s="61"/>
      <c r="J19" s="1"/>
    </row>
    <row r="20">
      <c r="A20" s="1"/>
      <c r="B20" s="1"/>
      <c r="C20" s="29"/>
      <c r="D20" s="49"/>
      <c r="E20" s="75"/>
      <c r="F20" s="49"/>
      <c r="G20" s="49"/>
      <c r="H20" s="49"/>
      <c r="I20" s="61"/>
      <c r="J20" s="1"/>
    </row>
    <row r="21">
      <c r="A21" s="1"/>
      <c r="B21" s="1"/>
      <c r="C21" s="29"/>
      <c r="D21" s="49"/>
      <c r="E21" s="75"/>
      <c r="F21" s="49"/>
      <c r="G21" s="49"/>
      <c r="H21" s="49"/>
      <c r="I21" s="61"/>
      <c r="J21" s="1"/>
    </row>
    <row r="22">
      <c r="A22" s="29"/>
      <c r="B22" s="82"/>
      <c r="C22" s="82"/>
      <c r="D22" s="49"/>
      <c r="E22" s="75"/>
      <c r="F22" s="49"/>
      <c r="G22" s="49"/>
      <c r="H22" s="49"/>
      <c r="I22" s="61"/>
      <c r="J22" s="1"/>
    </row>
    <row r="23">
      <c r="A23" s="29"/>
      <c r="B23" s="1"/>
      <c r="C23" s="1"/>
      <c r="D23" s="1"/>
      <c r="E23" s="75"/>
      <c r="F23" s="1"/>
      <c r="G23" s="1"/>
      <c r="H23" s="1"/>
      <c r="I23" s="61"/>
      <c r="J23" s="1"/>
    </row>
    <row r="24">
      <c r="A24" s="29"/>
      <c r="B24" s="1"/>
      <c r="D24" s="1"/>
      <c r="E24" s="75"/>
      <c r="F24" s="1"/>
      <c r="G24" s="1"/>
      <c r="H24" s="1"/>
      <c r="I24" s="61"/>
      <c r="J24" s="1"/>
    </row>
    <row r="25">
      <c r="A25" s="29"/>
      <c r="B25" s="1"/>
      <c r="C25" s="1"/>
      <c r="D25" s="1"/>
      <c r="E25" s="75"/>
      <c r="F25" s="1"/>
      <c r="G25" s="1"/>
      <c r="H25" s="1"/>
      <c r="I25" s="61"/>
      <c r="J25" s="1"/>
    </row>
    <row r="26">
      <c r="A26" s="29"/>
      <c r="B26" s="83" t="s">
        <v>36</v>
      </c>
      <c r="C26" s="83"/>
      <c r="D26" s="84">
        <f>SUM(D28:D65)</f>
        <v>46</v>
      </c>
      <c r="E26" s="75"/>
      <c r="F26" s="83" t="s">
        <v>37</v>
      </c>
      <c r="G26" s="83"/>
      <c r="H26" s="84">
        <f>SUM(H28:H65)</f>
        <v>22</v>
      </c>
      <c r="I26" s="61"/>
      <c r="J26" s="1"/>
    </row>
    <row r="27">
      <c r="A27" s="29"/>
      <c r="B27" s="85" t="s">
        <v>38</v>
      </c>
      <c r="C27" s="85" t="s">
        <v>39</v>
      </c>
      <c r="D27" s="85" t="s">
        <v>40</v>
      </c>
      <c r="E27" s="75"/>
      <c r="F27" s="86" t="s">
        <v>38</v>
      </c>
      <c r="G27" s="86" t="s">
        <v>39</v>
      </c>
      <c r="H27" s="86" t="s">
        <v>40</v>
      </c>
      <c r="I27" s="61"/>
      <c r="J27" s="1"/>
    </row>
    <row r="28">
      <c r="A28" s="1"/>
      <c r="B28" s="87" t="s">
        <v>31</v>
      </c>
      <c r="C28" s="88"/>
      <c r="D28" s="89">
        <v>12.0</v>
      </c>
      <c r="E28" s="1"/>
      <c r="F28" s="90" t="s">
        <v>34</v>
      </c>
      <c r="G28" s="91"/>
      <c r="H28" s="92">
        <v>12.0</v>
      </c>
      <c r="I28" s="1"/>
      <c r="J28" s="1"/>
    </row>
    <row r="29">
      <c r="A29" s="1"/>
      <c r="B29" s="90" t="s">
        <v>32</v>
      </c>
      <c r="C29" s="91"/>
      <c r="D29" s="92">
        <v>1.0</v>
      </c>
      <c r="E29" s="1"/>
      <c r="F29" s="90" t="s">
        <v>35</v>
      </c>
      <c r="G29" s="91"/>
      <c r="H29" s="92">
        <v>10.0</v>
      </c>
      <c r="I29" s="1"/>
      <c r="J29" s="1"/>
    </row>
    <row r="30">
      <c r="A30" s="1"/>
      <c r="B30" s="90" t="s">
        <v>33</v>
      </c>
      <c r="C30" s="91"/>
      <c r="D30" s="92">
        <v>33.0</v>
      </c>
      <c r="E30" s="1"/>
      <c r="F30" s="90"/>
      <c r="G30" s="91"/>
      <c r="H30" s="92"/>
      <c r="I30" s="1"/>
      <c r="J30" s="1"/>
    </row>
    <row r="31">
      <c r="A31" s="1"/>
      <c r="B31" s="90"/>
      <c r="C31" s="91"/>
      <c r="D31" s="92"/>
      <c r="E31" s="1"/>
      <c r="F31" s="90"/>
      <c r="G31" s="91"/>
      <c r="H31" s="92"/>
      <c r="I31" s="1"/>
      <c r="J31" s="1"/>
    </row>
    <row r="32">
      <c r="A32" s="1"/>
      <c r="B32" s="93"/>
      <c r="C32" s="91"/>
      <c r="D32" s="94"/>
      <c r="E32" s="1"/>
      <c r="F32" s="93"/>
      <c r="G32" s="91"/>
      <c r="H32" s="94"/>
      <c r="I32" s="1"/>
      <c r="J32" s="1"/>
    </row>
    <row r="33">
      <c r="A33" s="1"/>
      <c r="B33" s="93"/>
      <c r="C33" s="91"/>
      <c r="D33" s="94"/>
      <c r="E33" s="1"/>
      <c r="F33" s="93"/>
      <c r="G33" s="91"/>
      <c r="H33" s="94"/>
      <c r="I33" s="1"/>
      <c r="J33" s="1"/>
    </row>
    <row r="34">
      <c r="A34" s="1"/>
      <c r="B34" s="93"/>
      <c r="C34" s="91"/>
      <c r="D34" s="94"/>
      <c r="E34" s="1"/>
      <c r="F34" s="93"/>
      <c r="G34" s="91"/>
      <c r="H34" s="94"/>
      <c r="I34" s="1"/>
      <c r="J34" s="1"/>
    </row>
    <row r="35">
      <c r="A35" s="1"/>
      <c r="B35" s="93"/>
      <c r="C35" s="91"/>
      <c r="D35" s="94"/>
      <c r="E35" s="1"/>
      <c r="F35" s="93"/>
      <c r="G35" s="91"/>
      <c r="H35" s="94"/>
      <c r="I35" s="1"/>
      <c r="J35" s="1"/>
    </row>
    <row r="36">
      <c r="A36" s="1"/>
      <c r="B36" s="93"/>
      <c r="C36" s="91"/>
      <c r="D36" s="94"/>
      <c r="E36" s="1"/>
      <c r="F36" s="93"/>
      <c r="G36" s="91"/>
      <c r="H36" s="94"/>
      <c r="I36" s="1"/>
      <c r="J36" s="1"/>
    </row>
    <row r="37">
      <c r="A37" s="1"/>
      <c r="B37" s="93"/>
      <c r="C37" s="91"/>
      <c r="D37" s="94"/>
      <c r="E37" s="1"/>
      <c r="F37" s="93"/>
      <c r="G37" s="91"/>
      <c r="H37" s="94"/>
      <c r="I37" s="1"/>
      <c r="J37" s="1"/>
    </row>
    <row r="38">
      <c r="A38" s="1"/>
      <c r="B38" s="93"/>
      <c r="C38" s="91"/>
      <c r="D38" s="94"/>
      <c r="E38" s="1"/>
      <c r="F38" s="93"/>
      <c r="G38" s="91"/>
      <c r="H38" s="94"/>
      <c r="I38" s="1"/>
      <c r="J38" s="1"/>
    </row>
    <row r="39">
      <c r="A39" s="1"/>
      <c r="B39" s="93"/>
      <c r="C39" s="91"/>
      <c r="D39" s="94"/>
      <c r="E39" s="1"/>
      <c r="F39" s="93"/>
      <c r="G39" s="91"/>
      <c r="H39" s="94"/>
      <c r="I39" s="1"/>
      <c r="J39" s="1"/>
    </row>
    <row r="40">
      <c r="A40" s="1"/>
      <c r="B40" s="93"/>
      <c r="C40" s="91"/>
      <c r="D40" s="94"/>
      <c r="E40" s="1"/>
      <c r="F40" s="93"/>
      <c r="G40" s="91"/>
      <c r="H40" s="94"/>
      <c r="I40" s="1"/>
      <c r="J40" s="1"/>
    </row>
    <row r="41">
      <c r="A41" s="1"/>
      <c r="B41" s="93"/>
      <c r="C41" s="91"/>
      <c r="D41" s="94"/>
      <c r="E41" s="1"/>
      <c r="F41" s="93"/>
      <c r="G41" s="91"/>
      <c r="H41" s="94"/>
      <c r="I41" s="1"/>
      <c r="J41" s="1"/>
    </row>
    <row r="42">
      <c r="A42" s="1"/>
      <c r="B42" s="93"/>
      <c r="C42" s="91"/>
      <c r="D42" s="94"/>
      <c r="E42" s="1"/>
      <c r="F42" s="93"/>
      <c r="G42" s="91"/>
      <c r="H42" s="94"/>
      <c r="I42" s="1"/>
      <c r="J42" s="1"/>
    </row>
    <row r="43">
      <c r="A43" s="1"/>
      <c r="B43" s="93"/>
      <c r="C43" s="91"/>
      <c r="D43" s="94"/>
      <c r="E43" s="1"/>
      <c r="F43" s="93"/>
      <c r="G43" s="91"/>
      <c r="H43" s="94"/>
      <c r="I43" s="1"/>
      <c r="J43" s="1"/>
    </row>
    <row r="44">
      <c r="A44" s="1"/>
      <c r="B44" s="93"/>
      <c r="C44" s="91"/>
      <c r="D44" s="94"/>
      <c r="E44" s="1"/>
      <c r="F44" s="93"/>
      <c r="G44" s="91"/>
      <c r="H44" s="94"/>
      <c r="I44" s="1"/>
      <c r="J44" s="1"/>
    </row>
    <row r="45">
      <c r="A45" s="1"/>
      <c r="B45" s="93"/>
      <c r="C45" s="91"/>
      <c r="D45" s="94"/>
      <c r="E45" s="1"/>
      <c r="F45" s="93"/>
      <c r="G45" s="91"/>
      <c r="H45" s="94"/>
      <c r="I45" s="1"/>
      <c r="J45" s="1"/>
    </row>
    <row r="46">
      <c r="A46" s="1"/>
      <c r="B46" s="93"/>
      <c r="C46" s="91"/>
      <c r="D46" s="94"/>
      <c r="E46" s="1"/>
      <c r="F46" s="93"/>
      <c r="G46" s="91"/>
      <c r="H46" s="94"/>
      <c r="I46" s="1"/>
      <c r="J46" s="1"/>
    </row>
    <row r="47">
      <c r="A47" s="1"/>
      <c r="B47" s="93"/>
      <c r="C47" s="91"/>
      <c r="D47" s="94"/>
      <c r="E47" s="1"/>
      <c r="F47" s="93"/>
      <c r="G47" s="91"/>
      <c r="H47" s="94"/>
      <c r="I47" s="1"/>
      <c r="J47" s="1"/>
    </row>
    <row r="48">
      <c r="A48" s="1"/>
      <c r="B48" s="93"/>
      <c r="C48" s="91"/>
      <c r="D48" s="94"/>
      <c r="E48" s="1"/>
      <c r="F48" s="93"/>
      <c r="G48" s="91"/>
      <c r="H48" s="94"/>
      <c r="I48" s="1"/>
      <c r="J48" s="1"/>
    </row>
    <row r="49">
      <c r="A49" s="1"/>
      <c r="B49" s="93"/>
      <c r="C49" s="91"/>
      <c r="D49" s="94"/>
      <c r="E49" s="1"/>
      <c r="F49" s="93"/>
      <c r="G49" s="91"/>
      <c r="H49" s="94"/>
      <c r="I49" s="1"/>
      <c r="J49" s="1"/>
    </row>
    <row r="50">
      <c r="A50" s="1"/>
      <c r="B50" s="93"/>
      <c r="C50" s="91"/>
      <c r="D50" s="94"/>
      <c r="E50" s="1"/>
      <c r="F50" s="93"/>
      <c r="G50" s="91"/>
      <c r="H50" s="94"/>
      <c r="I50" s="1"/>
      <c r="J50" s="1"/>
    </row>
    <row r="51">
      <c r="A51" s="1"/>
      <c r="B51" s="93"/>
      <c r="C51" s="91"/>
      <c r="D51" s="94"/>
      <c r="E51" s="1"/>
      <c r="F51" s="93"/>
      <c r="G51" s="91"/>
      <c r="H51" s="94"/>
      <c r="I51" s="1"/>
      <c r="J51" s="1"/>
    </row>
    <row r="52">
      <c r="A52" s="1"/>
      <c r="B52" s="93"/>
      <c r="C52" s="91"/>
      <c r="D52" s="94"/>
      <c r="E52" s="1"/>
      <c r="F52" s="93"/>
      <c r="G52" s="91"/>
      <c r="H52" s="94"/>
      <c r="I52" s="1"/>
      <c r="J52" s="1"/>
    </row>
    <row r="53">
      <c r="A53" s="1"/>
      <c r="B53" s="93"/>
      <c r="C53" s="91"/>
      <c r="D53" s="94"/>
      <c r="E53" s="1"/>
      <c r="F53" s="93"/>
      <c r="G53" s="91"/>
      <c r="H53" s="94"/>
      <c r="I53" s="1"/>
      <c r="J53" s="1"/>
    </row>
    <row r="54">
      <c r="A54" s="1"/>
      <c r="B54" s="93"/>
      <c r="C54" s="91"/>
      <c r="D54" s="94"/>
      <c r="E54" s="1"/>
      <c r="F54" s="93"/>
      <c r="G54" s="91"/>
      <c r="H54" s="94"/>
      <c r="I54" s="1"/>
      <c r="J54" s="1"/>
    </row>
    <row r="55">
      <c r="A55" s="1"/>
      <c r="B55" s="93"/>
      <c r="C55" s="91"/>
      <c r="D55" s="94"/>
      <c r="E55" s="1"/>
      <c r="F55" s="93"/>
      <c r="G55" s="91"/>
      <c r="H55" s="94"/>
      <c r="I55" s="1"/>
      <c r="J55" s="1"/>
    </row>
    <row r="56">
      <c r="A56" s="1"/>
      <c r="B56" s="93"/>
      <c r="C56" s="91"/>
      <c r="D56" s="94"/>
      <c r="E56" s="1"/>
      <c r="F56" s="93"/>
      <c r="G56" s="91"/>
      <c r="H56" s="94"/>
      <c r="I56" s="1"/>
      <c r="J56" s="1"/>
    </row>
    <row r="57">
      <c r="A57" s="1"/>
      <c r="B57" s="93"/>
      <c r="C57" s="91"/>
      <c r="D57" s="94"/>
      <c r="E57" s="1"/>
      <c r="F57" s="93"/>
      <c r="G57" s="91"/>
      <c r="H57" s="94"/>
      <c r="I57" s="1"/>
      <c r="J57" s="1"/>
    </row>
    <row r="58">
      <c r="A58" s="1"/>
      <c r="B58" s="93"/>
      <c r="C58" s="91"/>
      <c r="D58" s="94"/>
      <c r="E58" s="1"/>
      <c r="F58" s="93"/>
      <c r="G58" s="91"/>
      <c r="H58" s="94"/>
      <c r="I58" s="1"/>
      <c r="J58" s="1"/>
    </row>
    <row r="59">
      <c r="A59" s="1"/>
      <c r="B59" s="93"/>
      <c r="C59" s="91"/>
      <c r="D59" s="94"/>
      <c r="E59" s="1"/>
      <c r="F59" s="93"/>
      <c r="G59" s="91"/>
      <c r="H59" s="94"/>
      <c r="I59" s="1"/>
      <c r="J59" s="1"/>
    </row>
    <row r="60">
      <c r="A60" s="1"/>
      <c r="B60" s="93"/>
      <c r="C60" s="91"/>
      <c r="D60" s="94"/>
      <c r="E60" s="1"/>
      <c r="F60" s="93"/>
      <c r="G60" s="91"/>
      <c r="H60" s="94"/>
      <c r="I60" s="1"/>
      <c r="J60" s="1"/>
    </row>
    <row r="61">
      <c r="A61" s="1"/>
      <c r="B61" s="93"/>
      <c r="C61" s="91"/>
      <c r="D61" s="94"/>
      <c r="E61" s="1"/>
      <c r="F61" s="93"/>
      <c r="G61" s="91"/>
      <c r="H61" s="94"/>
      <c r="I61" s="1"/>
      <c r="J61" s="1"/>
    </row>
    <row r="62">
      <c r="A62" s="1"/>
      <c r="B62" s="93"/>
      <c r="C62" s="91"/>
      <c r="D62" s="94"/>
      <c r="E62" s="1"/>
      <c r="F62" s="93"/>
      <c r="G62" s="91"/>
      <c r="H62" s="94"/>
      <c r="I62" s="1"/>
      <c r="J62" s="1"/>
    </row>
    <row r="63">
      <c r="A63" s="1"/>
      <c r="B63" s="93"/>
      <c r="C63" s="91"/>
      <c r="D63" s="94"/>
      <c r="E63" s="1"/>
      <c r="F63" s="93"/>
      <c r="G63" s="91"/>
      <c r="H63" s="94"/>
      <c r="I63" s="1"/>
      <c r="J63" s="1"/>
    </row>
    <row r="64">
      <c r="A64" s="1"/>
      <c r="B64" s="93"/>
      <c r="C64" s="91"/>
      <c r="D64" s="94"/>
      <c r="E64" s="1"/>
      <c r="F64" s="93"/>
      <c r="G64" s="91"/>
      <c r="H64" s="94"/>
      <c r="I64" s="1"/>
      <c r="J64" s="1"/>
    </row>
    <row r="65">
      <c r="A65" s="1"/>
      <c r="B65" s="93"/>
      <c r="C65" s="91"/>
      <c r="D65" s="94"/>
      <c r="E65" s="1"/>
      <c r="F65" s="93"/>
      <c r="G65" s="91"/>
      <c r="H65" s="94"/>
      <c r="I65" s="1"/>
      <c r="J65" s="1"/>
    </row>
    <row r="66">
      <c r="A66" s="1"/>
      <c r="B66" s="1"/>
      <c r="C66" s="1"/>
      <c r="D66" s="1"/>
      <c r="E66" s="1"/>
      <c r="F66" s="1"/>
      <c r="G66" s="1"/>
      <c r="H66" s="1"/>
      <c r="I66" s="1"/>
      <c r="J66" s="1"/>
    </row>
    <row r="67">
      <c r="A67" s="1"/>
      <c r="B67" s="1"/>
      <c r="C67" s="1"/>
      <c r="D67" s="1"/>
      <c r="E67" s="1"/>
      <c r="F67" s="1"/>
      <c r="G67" s="1"/>
      <c r="H67" s="1"/>
      <c r="I67" s="1"/>
      <c r="J67" s="1"/>
    </row>
  </sheetData>
  <mergeCells count="4">
    <mergeCell ref="B3:C3"/>
    <mergeCell ref="B5:B6"/>
    <mergeCell ref="C5:D8"/>
    <mergeCell ref="B10:C10"/>
  </mergeCells>
  <dataValidations>
    <dataValidation type="list" allowBlank="1" showErrorMessage="1" sqref="F28:F65">
      <formula1>DATABASE!$B$2:$B$4</formula1>
    </dataValidation>
    <dataValidation type="list" allowBlank="1" showErrorMessage="1" sqref="B28:B65">
      <formula1>DATABASE!$A$2:$A$4</formula1>
    </dataValidation>
  </dataValidations>
  <drawing r:id="rId1"/>
  <tableParts count="2">
    <tablePart r:id="rId4"/>
    <tablePart r:id="rId5"/>
  </tableParts>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6" max="6" width="22.63"/>
    <col customWidth="1" min="9" max="9" width="19.38"/>
  </cols>
  <sheetData>
    <row r="1">
      <c r="A1" s="95"/>
      <c r="B1" s="95"/>
      <c r="C1" s="95"/>
      <c r="D1" s="95"/>
      <c r="E1" s="95"/>
      <c r="F1" s="95"/>
      <c r="G1" s="95"/>
      <c r="H1" s="95"/>
      <c r="I1" s="95"/>
      <c r="J1" s="95"/>
      <c r="K1" s="95"/>
    </row>
    <row r="2">
      <c r="A2" s="96"/>
      <c r="B2" s="97" t="s">
        <v>41</v>
      </c>
      <c r="C2" s="98"/>
      <c r="D2" s="98"/>
      <c r="E2" s="98"/>
      <c r="F2" s="98"/>
      <c r="G2" s="98"/>
      <c r="H2" s="99"/>
      <c r="I2" s="99" t="s">
        <v>28</v>
      </c>
      <c r="J2" s="100">
        <v>46100.0</v>
      </c>
      <c r="K2" s="96"/>
    </row>
    <row r="3">
      <c r="A3" s="101"/>
      <c r="B3" s="102"/>
      <c r="C3" s="102"/>
      <c r="D3" s="101"/>
      <c r="E3" s="101"/>
      <c r="F3" s="102"/>
      <c r="G3" s="102"/>
      <c r="H3" s="101"/>
      <c r="I3" s="102"/>
      <c r="J3" s="102"/>
      <c r="K3" s="101"/>
    </row>
    <row r="4">
      <c r="A4" s="103"/>
      <c r="B4" s="104" t="s">
        <v>30</v>
      </c>
      <c r="C4" s="105"/>
      <c r="D4" s="106"/>
      <c r="E4" s="103"/>
      <c r="F4" s="107" t="s">
        <v>42</v>
      </c>
      <c r="G4" s="108"/>
      <c r="H4" s="109"/>
      <c r="I4" s="107" t="s">
        <v>43</v>
      </c>
      <c r="J4" s="108"/>
      <c r="K4" s="106"/>
    </row>
    <row r="5">
      <c r="A5" s="103"/>
      <c r="B5" s="110" t="s">
        <v>44</v>
      </c>
      <c r="C5" s="111">
        <f>SUM(G5:G17)</f>
        <v>0</v>
      </c>
      <c r="D5" s="106"/>
      <c r="E5" s="103"/>
      <c r="F5" s="112" t="str">
        <f>DATABASE!C2</f>
        <v>Nómina</v>
      </c>
      <c r="G5" s="113">
        <f>IFERROR(__xludf.DUMMYFUNCTION("IFERROR(FILTER(C23:C62, REGEXMATCH(D23:D62, F5)), 0)"),0.0)</f>
        <v>0</v>
      </c>
      <c r="H5" s="114"/>
      <c r="I5" s="112" t="str">
        <f>DATABASE!D2</f>
        <v>Ahorro</v>
      </c>
      <c r="J5" s="113">
        <f>IFERROR(__xludf.DUMMYFUNCTION("IFERROR(SUM(FILTER(J23:J62, REGEXMATCH(I23:I62, I5)), 0), 0)"),0.0)</f>
        <v>0</v>
      </c>
      <c r="K5" s="106"/>
    </row>
    <row r="6">
      <c r="A6" s="103"/>
      <c r="B6" s="115" t="s">
        <v>45</v>
      </c>
      <c r="C6" s="116">
        <f t="shared" ref="C6:C7" si="1">J5</f>
        <v>0</v>
      </c>
      <c r="D6" s="106"/>
      <c r="E6" s="103"/>
      <c r="F6" s="117" t="str">
        <f>DATABASE!C3</f>
        <v>Negocio</v>
      </c>
      <c r="G6" s="118">
        <f>IFERROR(__xludf.DUMMYFUNCTION("IFERROR(FILTER(C23:C62, REGEXMATCH(D23:D62, F6)), 0)"),0.0)</f>
        <v>0</v>
      </c>
      <c r="H6" s="114"/>
      <c r="I6" s="117" t="str">
        <f>DATABASE!D3</f>
        <v>Inversión</v>
      </c>
      <c r="J6" s="118">
        <f>IFERROR(__xludf.DUMMYFUNCTION("IFERROR(SUM(FILTER(J23:J62, REGEXMATCH(I23:I62, I6)), 0), 0)"),0.0)</f>
        <v>0</v>
      </c>
      <c r="K6" s="106"/>
    </row>
    <row r="7">
      <c r="A7" s="103"/>
      <c r="B7" s="110" t="s">
        <v>46</v>
      </c>
      <c r="C7" s="111">
        <f t="shared" si="1"/>
        <v>0</v>
      </c>
      <c r="D7" s="106"/>
      <c r="E7" s="103"/>
      <c r="F7" s="119" t="str">
        <f>DATABASE!C4</f>
        <v>Dividendos</v>
      </c>
      <c r="G7" s="120">
        <f>IFERROR(__xludf.DUMMYFUNCTION("IFERROR(FILTER(C23:C62, REGEXMATCH(D23:D62, F7)), 0)"),0.0)</f>
        <v>0</v>
      </c>
      <c r="H7" s="114"/>
      <c r="I7" s="119" t="str">
        <f>DATABASE!D4</f>
        <v>Deudas</v>
      </c>
      <c r="J7" s="120">
        <f>IFERROR(__xludf.DUMMYFUNCTION("IFERROR(SUM(FILTER(J23:J62, REGEXMATCH(I23:I62, I7)), 0), 0)"),0.0)</f>
        <v>0</v>
      </c>
      <c r="K7" s="106"/>
    </row>
    <row r="8">
      <c r="A8" s="103"/>
      <c r="B8" s="115" t="s">
        <v>47</v>
      </c>
      <c r="C8" s="116">
        <f>SUM(J8:J17)</f>
        <v>0</v>
      </c>
      <c r="D8" s="106"/>
      <c r="E8" s="103"/>
      <c r="F8" s="117" t="str">
        <f>DATABASE!C5</f>
        <v>Devolución</v>
      </c>
      <c r="G8" s="118">
        <f>IFERROR(__xludf.DUMMYFUNCTION("IFERROR(FILTER(C23:C62, REGEXMATCH(D23:D62, F8)), 0)"),0.0)</f>
        <v>0</v>
      </c>
      <c r="H8" s="114"/>
      <c r="I8" s="117" t="str">
        <f>DATABASE!D5</f>
        <v>Alimentación</v>
      </c>
      <c r="J8" s="118">
        <f>IFERROR(__xludf.DUMMYFUNCTION("IFERROR(SUM(FILTER(J23:J62, REGEXMATCH(I23:I62, I8)), 0), 0)"),0.0)</f>
        <v>0</v>
      </c>
      <c r="K8" s="106"/>
    </row>
    <row r="9">
      <c r="A9" s="103"/>
      <c r="B9" s="121" t="s">
        <v>48</v>
      </c>
      <c r="C9" s="122">
        <f>J7</f>
        <v>0</v>
      </c>
      <c r="D9" s="106"/>
      <c r="E9" s="103"/>
      <c r="F9" s="119" t="str">
        <f>DATABASE!C6</f>
        <v>Ingreso Extraordinario</v>
      </c>
      <c r="G9" s="120">
        <f>IFERROR(__xludf.DUMMYFUNCTION("IFERROR(SUM(FILTER(C23:C62, REGEXMATCH(D23:D62, F9))), 0)"),0.0)</f>
        <v>0</v>
      </c>
      <c r="H9" s="114"/>
      <c r="I9" s="119" t="str">
        <f>DATABASE!D6</f>
        <v>Vivienda</v>
      </c>
      <c r="J9" s="120">
        <f>IFERROR(__xludf.DUMMYFUNCTION("IFERROR(SUM(FILTER(J23:J62, REGEXMATCH(I23:I62, I9)), 0), 0)"),0.0)</f>
        <v>0</v>
      </c>
      <c r="K9" s="106"/>
    </row>
    <row r="10">
      <c r="A10" s="123"/>
      <c r="B10" s="102"/>
      <c r="C10" s="102"/>
      <c r="D10" s="123"/>
      <c r="E10" s="103"/>
      <c r="F10" s="117" t="str">
        <f>DATABASE!C7</f>
        <v>Movimiento entre cuentas</v>
      </c>
      <c r="G10" s="118">
        <f>IFERROR(__xludf.DUMMYFUNCTION("IFERROR(FILTER(C23:C62, REGEXMATCH(D23:D62, F10)), 0)"),0.0)</f>
        <v>0</v>
      </c>
      <c r="H10" s="114"/>
      <c r="I10" s="117" t="str">
        <f>DATABASE!D7</f>
        <v>Transporte</v>
      </c>
      <c r="J10" s="118">
        <f>IFERROR(__xludf.DUMMYFUNCTION("IFERROR(SUM(FILTER(J23:J62, REGEXMATCH(I23:I62, I10)), 0), 0)"),0.0)</f>
        <v>0</v>
      </c>
      <c r="K10" s="106"/>
    </row>
    <row r="11">
      <c r="A11" s="103"/>
      <c r="B11" s="124" t="s">
        <v>49</v>
      </c>
      <c r="C11" s="125">
        <v>0.0</v>
      </c>
      <c r="D11" s="106"/>
      <c r="E11" s="103"/>
      <c r="F11" s="119" t="str">
        <f>DATABASE!C8</f>
        <v>Intereses</v>
      </c>
      <c r="G11" s="120">
        <f>IFERROR(__xludf.DUMMYFUNCTION("IFERROR(FILTER(C23:C62, REGEXMATCH(D23:D62, F11)), 0)"),0.0)</f>
        <v>0</v>
      </c>
      <c r="H11" s="114"/>
      <c r="I11" s="119" t="str">
        <f>DATABASE!D8</f>
        <v>Salud</v>
      </c>
      <c r="J11" s="120">
        <f>IFERROR(__xludf.DUMMYFUNCTION("IFERROR(SUM(FILTER(J23:J62, REGEXMATCH(I23:I62, I11)), 0), 0)"),0.0)</f>
        <v>0</v>
      </c>
      <c r="K11" s="106"/>
    </row>
    <row r="12">
      <c r="A12" s="123"/>
      <c r="B12" s="101"/>
      <c r="C12" s="101"/>
      <c r="D12" s="123"/>
      <c r="E12" s="103"/>
      <c r="F12" s="117" t="str">
        <f>DATABASE!C9</f>
        <v>Otros</v>
      </c>
      <c r="G12" s="118">
        <f>IFERROR(__xludf.DUMMYFUNCTION("IFERROR(FILTER(C23:C62, REGEXMATCH(D23:D62, F12)), 0)"),0.0)</f>
        <v>0</v>
      </c>
      <c r="H12" s="114"/>
      <c r="I12" s="117" t="str">
        <f>DATABASE!D9</f>
        <v>Ocio</v>
      </c>
      <c r="J12" s="118">
        <f>IFERROR(__xludf.DUMMYFUNCTION("IFERROR(SUM(FILTER(J23:J62, REGEXMATCH(I23:I62, I12)), 0), 0)"),0.0)</f>
        <v>0</v>
      </c>
      <c r="K12" s="106"/>
    </row>
    <row r="13">
      <c r="A13" s="123"/>
      <c r="B13" s="95"/>
      <c r="C13" s="95"/>
      <c r="D13" s="95"/>
      <c r="E13" s="103"/>
      <c r="F13" s="126"/>
      <c r="G13" s="127"/>
      <c r="H13" s="114"/>
      <c r="I13" s="119" t="str">
        <f>DATABASE!D10</f>
        <v>Vestuario</v>
      </c>
      <c r="J13" s="120">
        <f>IFERROR(__xludf.DUMMYFUNCTION("IFERROR(SUM(FILTER(J23:J62, REGEXMATCH(I23:I62, I13)), 0), 0)"),0.0)</f>
        <v>0</v>
      </c>
      <c r="K13" s="106"/>
    </row>
    <row r="14">
      <c r="A14" s="103"/>
      <c r="B14" s="128" t="s">
        <v>7</v>
      </c>
      <c r="C14" s="129">
        <f>(C11+SUM(G5:G17))-SUM(J5:J17)</f>
        <v>0</v>
      </c>
      <c r="D14" s="64"/>
      <c r="E14" s="130"/>
      <c r="F14" s="131"/>
      <c r="G14" s="132"/>
      <c r="H14" s="114"/>
      <c r="I14" s="117" t="str">
        <f>DATABASE!D11</f>
        <v>Educación</v>
      </c>
      <c r="J14" s="118">
        <f>IFERROR(__xludf.DUMMYFUNCTION("IFERROR(FILTER(I23:I62, REGEXMATCH(J23:J62, I14)), 0)"),0.0)</f>
        <v>0</v>
      </c>
      <c r="K14" s="106"/>
    </row>
    <row r="15">
      <c r="A15" s="103"/>
      <c r="B15" s="133"/>
      <c r="D15" s="66"/>
      <c r="E15" s="130"/>
      <c r="F15" s="126"/>
      <c r="G15" s="127"/>
      <c r="H15" s="114"/>
      <c r="I15" s="119" t="str">
        <f>DATABASE!D12</f>
        <v>Negocios</v>
      </c>
      <c r="J15" s="120">
        <f>IFERROR(__xludf.DUMMYFUNCTION("IFERROR(SUM(FILTER(J23:J62, REGEXMATCH(I23:I62, I15)), 0), 0)"),0.0)</f>
        <v>0</v>
      </c>
      <c r="K15" s="106"/>
    </row>
    <row r="16">
      <c r="A16" s="103"/>
      <c r="B16" s="67"/>
      <c r="D16" s="66"/>
      <c r="E16" s="130"/>
      <c r="F16" s="134"/>
      <c r="G16" s="135"/>
      <c r="H16" s="114"/>
      <c r="I16" s="117" t="str">
        <f>DATABASE!D13</f>
        <v>Gastos Profesionales</v>
      </c>
      <c r="J16" s="118">
        <f>IFERROR(__xludf.DUMMYFUNCTION("IFERROR(SUM(FILTER(J23:J62, REGEXMATCH(I23:I62, I16)), 0), 0)"),0.0)</f>
        <v>0</v>
      </c>
      <c r="K16" s="106"/>
    </row>
    <row r="17">
      <c r="A17" s="103"/>
      <c r="B17" s="68"/>
      <c r="C17" s="69"/>
      <c r="D17" s="70"/>
      <c r="E17" s="136"/>
      <c r="F17" s="137"/>
      <c r="G17" s="137"/>
      <c r="H17" s="138"/>
      <c r="I17" s="139" t="str">
        <f>DATABASE!D14</f>
        <v>Otros</v>
      </c>
      <c r="J17" s="140">
        <f>IFERROR(__xludf.DUMMYFUNCTION("IFERROR(SUM(FILTER(J23:J62, REGEXMATCH(I23:I62, I17)), 0), 0)"),0.0)</f>
        <v>0</v>
      </c>
      <c r="K17" s="106"/>
    </row>
    <row r="18">
      <c r="A18" s="123"/>
      <c r="B18" s="101"/>
      <c r="C18" s="101"/>
      <c r="D18" s="101"/>
      <c r="E18" s="123"/>
      <c r="F18" s="123"/>
      <c r="G18" s="123"/>
      <c r="H18" s="123"/>
      <c r="I18" s="101"/>
      <c r="J18" s="101"/>
      <c r="K18" s="123"/>
    </row>
    <row r="19">
      <c r="A19" s="123"/>
      <c r="B19" s="95"/>
      <c r="C19" s="123"/>
      <c r="D19" s="123"/>
      <c r="E19" s="123"/>
      <c r="F19" s="123"/>
      <c r="G19" s="95"/>
      <c r="H19" s="123"/>
      <c r="I19" s="123"/>
      <c r="J19" s="123"/>
      <c r="K19" s="123"/>
    </row>
    <row r="20">
      <c r="A20" s="103"/>
      <c r="B20" s="97" t="s">
        <v>4</v>
      </c>
      <c r="C20" s="141"/>
      <c r="D20" s="95"/>
      <c r="E20" s="95"/>
      <c r="F20" s="103"/>
      <c r="G20" s="97" t="s">
        <v>5</v>
      </c>
      <c r="H20" s="141"/>
      <c r="I20" s="95"/>
      <c r="J20" s="95"/>
      <c r="K20" s="123"/>
    </row>
    <row r="21">
      <c r="A21" s="103"/>
      <c r="B21" s="142"/>
      <c r="C21" s="142"/>
      <c r="D21" s="143" t="s">
        <v>50</v>
      </c>
      <c r="E21" s="144">
        <f>SUM(E23:E60)</f>
        <v>0</v>
      </c>
      <c r="F21" s="145"/>
      <c r="G21" s="142"/>
      <c r="H21" s="142"/>
      <c r="I21" s="143" t="s">
        <v>50</v>
      </c>
      <c r="J21" s="144">
        <f>SUM(J23:J60)</f>
        <v>0</v>
      </c>
      <c r="K21" s="106"/>
    </row>
    <row r="22">
      <c r="A22" s="103"/>
      <c r="B22" s="146" t="s">
        <v>51</v>
      </c>
      <c r="C22" s="147" t="s">
        <v>52</v>
      </c>
      <c r="D22" s="147" t="s">
        <v>38</v>
      </c>
      <c r="E22" s="148" t="s">
        <v>53</v>
      </c>
      <c r="F22" s="149"/>
      <c r="G22" s="146" t="s">
        <v>51</v>
      </c>
      <c r="H22" s="147" t="s">
        <v>52</v>
      </c>
      <c r="I22" s="147" t="s">
        <v>38</v>
      </c>
      <c r="J22" s="148" t="s">
        <v>53</v>
      </c>
      <c r="K22" s="106"/>
    </row>
    <row r="23">
      <c r="A23" s="103"/>
      <c r="B23" s="150"/>
      <c r="C23" s="151"/>
      <c r="D23" s="152"/>
      <c r="E23" s="153"/>
      <c r="F23" s="149"/>
      <c r="G23" s="150"/>
      <c r="H23" s="151"/>
      <c r="I23" s="154"/>
      <c r="J23" s="155"/>
      <c r="K23" s="106"/>
    </row>
    <row r="24">
      <c r="A24" s="103"/>
      <c r="B24" s="156"/>
      <c r="C24" s="157"/>
      <c r="D24" s="158"/>
      <c r="E24" s="159"/>
      <c r="F24" s="149"/>
      <c r="G24" s="160"/>
      <c r="H24" s="161"/>
      <c r="I24" s="162"/>
      <c r="J24" s="163"/>
      <c r="K24" s="106"/>
    </row>
    <row r="25">
      <c r="A25" s="103"/>
      <c r="B25" s="150"/>
      <c r="C25" s="151"/>
      <c r="D25" s="152"/>
      <c r="E25" s="153"/>
      <c r="F25" s="149"/>
      <c r="G25" s="164"/>
      <c r="H25" s="165"/>
      <c r="I25" s="166"/>
      <c r="J25" s="167"/>
      <c r="K25" s="106"/>
    </row>
    <row r="26">
      <c r="A26" s="103"/>
      <c r="B26" s="156"/>
      <c r="C26" s="157"/>
      <c r="D26" s="158"/>
      <c r="E26" s="159"/>
      <c r="F26" s="149"/>
      <c r="G26" s="160"/>
      <c r="H26" s="161"/>
      <c r="I26" s="168"/>
      <c r="J26" s="169"/>
      <c r="K26" s="106"/>
    </row>
    <row r="27">
      <c r="A27" s="103"/>
      <c r="B27" s="150"/>
      <c r="C27" s="151"/>
      <c r="D27" s="152"/>
      <c r="E27" s="153"/>
      <c r="F27" s="149"/>
      <c r="G27" s="164"/>
      <c r="H27" s="165"/>
      <c r="I27" s="166"/>
      <c r="J27" s="167"/>
      <c r="K27" s="106"/>
    </row>
    <row r="28">
      <c r="A28" s="103"/>
      <c r="B28" s="156"/>
      <c r="C28" s="157"/>
      <c r="D28" s="158"/>
      <c r="E28" s="159"/>
      <c r="F28" s="149"/>
      <c r="G28" s="160"/>
      <c r="H28" s="161"/>
      <c r="I28" s="168"/>
      <c r="J28" s="169"/>
      <c r="K28" s="106"/>
    </row>
    <row r="29">
      <c r="A29" s="103"/>
      <c r="B29" s="150"/>
      <c r="C29" s="151"/>
      <c r="D29" s="152"/>
      <c r="E29" s="153"/>
      <c r="F29" s="149"/>
      <c r="G29" s="164"/>
      <c r="H29" s="165"/>
      <c r="I29" s="166"/>
      <c r="J29" s="167"/>
      <c r="K29" s="106"/>
    </row>
    <row r="30">
      <c r="A30" s="103"/>
      <c r="B30" s="156"/>
      <c r="C30" s="157"/>
      <c r="D30" s="158"/>
      <c r="E30" s="159"/>
      <c r="F30" s="149"/>
      <c r="G30" s="160"/>
      <c r="H30" s="161"/>
      <c r="I30" s="168"/>
      <c r="J30" s="169"/>
      <c r="K30" s="106"/>
    </row>
    <row r="31">
      <c r="A31" s="103"/>
      <c r="B31" s="150"/>
      <c r="C31" s="151"/>
      <c r="D31" s="152"/>
      <c r="E31" s="153"/>
      <c r="F31" s="149"/>
      <c r="G31" s="164"/>
      <c r="H31" s="165"/>
      <c r="I31" s="166"/>
      <c r="J31" s="167"/>
      <c r="K31" s="106"/>
    </row>
    <row r="32">
      <c r="A32" s="103"/>
      <c r="B32" s="156"/>
      <c r="C32" s="157"/>
      <c r="D32" s="158"/>
      <c r="E32" s="159"/>
      <c r="F32" s="149"/>
      <c r="G32" s="160"/>
      <c r="H32" s="161"/>
      <c r="I32" s="168"/>
      <c r="J32" s="169"/>
      <c r="K32" s="106"/>
    </row>
    <row r="33">
      <c r="A33" s="103"/>
      <c r="B33" s="150"/>
      <c r="C33" s="151"/>
      <c r="D33" s="152"/>
      <c r="E33" s="153"/>
      <c r="F33" s="149"/>
      <c r="G33" s="164"/>
      <c r="H33" s="165"/>
      <c r="I33" s="166"/>
      <c r="J33" s="167"/>
      <c r="K33" s="106"/>
    </row>
    <row r="34">
      <c r="A34" s="103"/>
      <c r="B34" s="156"/>
      <c r="C34" s="157"/>
      <c r="D34" s="158"/>
      <c r="E34" s="159"/>
      <c r="F34" s="149"/>
      <c r="G34" s="160"/>
      <c r="H34" s="161"/>
      <c r="I34" s="168"/>
      <c r="J34" s="169"/>
      <c r="K34" s="106"/>
    </row>
    <row r="35">
      <c r="A35" s="103"/>
      <c r="B35" s="150"/>
      <c r="C35" s="151"/>
      <c r="D35" s="152"/>
      <c r="E35" s="153"/>
      <c r="F35" s="149"/>
      <c r="G35" s="164"/>
      <c r="H35" s="165"/>
      <c r="I35" s="166"/>
      <c r="J35" s="167"/>
      <c r="K35" s="106"/>
    </row>
    <row r="36">
      <c r="A36" s="103"/>
      <c r="B36" s="156"/>
      <c r="C36" s="157"/>
      <c r="D36" s="158"/>
      <c r="E36" s="159"/>
      <c r="F36" s="149"/>
      <c r="G36" s="160"/>
      <c r="H36" s="161"/>
      <c r="I36" s="168"/>
      <c r="J36" s="169"/>
      <c r="K36" s="106"/>
    </row>
    <row r="37">
      <c r="A37" s="103"/>
      <c r="B37" s="150"/>
      <c r="C37" s="151"/>
      <c r="D37" s="152"/>
      <c r="E37" s="153"/>
      <c r="F37" s="149"/>
      <c r="G37" s="164"/>
      <c r="H37" s="165"/>
      <c r="I37" s="166"/>
      <c r="J37" s="167"/>
      <c r="K37" s="106"/>
    </row>
    <row r="38">
      <c r="A38" s="103"/>
      <c r="B38" s="156"/>
      <c r="C38" s="157"/>
      <c r="D38" s="158"/>
      <c r="E38" s="159"/>
      <c r="F38" s="149"/>
      <c r="G38" s="160"/>
      <c r="H38" s="161"/>
      <c r="I38" s="168"/>
      <c r="J38" s="169"/>
      <c r="K38" s="106"/>
    </row>
    <row r="39">
      <c r="A39" s="103"/>
      <c r="B39" s="150"/>
      <c r="C39" s="151"/>
      <c r="D39" s="152"/>
      <c r="E39" s="153"/>
      <c r="F39" s="149"/>
      <c r="G39" s="164"/>
      <c r="H39" s="165"/>
      <c r="I39" s="166"/>
      <c r="J39" s="167"/>
      <c r="K39" s="106"/>
    </row>
    <row r="40">
      <c r="A40" s="103"/>
      <c r="B40" s="156"/>
      <c r="C40" s="157"/>
      <c r="D40" s="158"/>
      <c r="E40" s="159"/>
      <c r="F40" s="149"/>
      <c r="G40" s="160"/>
      <c r="H40" s="161"/>
      <c r="I40" s="168"/>
      <c r="J40" s="169"/>
      <c r="K40" s="106"/>
    </row>
    <row r="41">
      <c r="A41" s="103"/>
      <c r="B41" s="150"/>
      <c r="C41" s="151"/>
      <c r="D41" s="152"/>
      <c r="E41" s="153"/>
      <c r="F41" s="149"/>
      <c r="G41" s="164"/>
      <c r="H41" s="165"/>
      <c r="I41" s="166"/>
      <c r="J41" s="167"/>
      <c r="K41" s="106"/>
    </row>
    <row r="42">
      <c r="A42" s="103"/>
      <c r="B42" s="156"/>
      <c r="C42" s="157"/>
      <c r="D42" s="158"/>
      <c r="E42" s="159"/>
      <c r="F42" s="149"/>
      <c r="G42" s="160"/>
      <c r="H42" s="161"/>
      <c r="I42" s="168"/>
      <c r="J42" s="169"/>
      <c r="K42" s="106"/>
    </row>
    <row r="43">
      <c r="A43" s="103"/>
      <c r="B43" s="150"/>
      <c r="C43" s="151"/>
      <c r="D43" s="152"/>
      <c r="E43" s="153"/>
      <c r="F43" s="149"/>
      <c r="G43" s="164"/>
      <c r="H43" s="165"/>
      <c r="I43" s="166"/>
      <c r="J43" s="167"/>
      <c r="K43" s="106"/>
    </row>
    <row r="44">
      <c r="A44" s="103"/>
      <c r="B44" s="156"/>
      <c r="C44" s="157"/>
      <c r="D44" s="158"/>
      <c r="E44" s="159"/>
      <c r="F44" s="149"/>
      <c r="G44" s="160"/>
      <c r="H44" s="161"/>
      <c r="I44" s="168"/>
      <c r="J44" s="169"/>
      <c r="K44" s="106"/>
    </row>
    <row r="45">
      <c r="A45" s="103"/>
      <c r="B45" s="150"/>
      <c r="C45" s="151"/>
      <c r="D45" s="152"/>
      <c r="E45" s="153"/>
      <c r="F45" s="149"/>
      <c r="G45" s="164"/>
      <c r="H45" s="165"/>
      <c r="I45" s="166"/>
      <c r="J45" s="167"/>
      <c r="K45" s="106"/>
    </row>
    <row r="46">
      <c r="A46" s="103"/>
      <c r="B46" s="156"/>
      <c r="C46" s="157"/>
      <c r="D46" s="158"/>
      <c r="E46" s="159"/>
      <c r="F46" s="149"/>
      <c r="G46" s="160"/>
      <c r="H46" s="161"/>
      <c r="I46" s="168"/>
      <c r="J46" s="169"/>
      <c r="K46" s="106"/>
    </row>
    <row r="47">
      <c r="A47" s="103"/>
      <c r="B47" s="150"/>
      <c r="C47" s="151"/>
      <c r="D47" s="152"/>
      <c r="E47" s="153"/>
      <c r="F47" s="149"/>
      <c r="G47" s="164"/>
      <c r="H47" s="165"/>
      <c r="I47" s="166"/>
      <c r="J47" s="167"/>
      <c r="K47" s="106"/>
    </row>
    <row r="48">
      <c r="A48" s="103"/>
      <c r="B48" s="156"/>
      <c r="C48" s="157"/>
      <c r="D48" s="158"/>
      <c r="E48" s="159"/>
      <c r="F48" s="149"/>
      <c r="G48" s="160"/>
      <c r="H48" s="161"/>
      <c r="I48" s="168"/>
      <c r="J48" s="169"/>
      <c r="K48" s="106"/>
    </row>
    <row r="49">
      <c r="A49" s="103"/>
      <c r="B49" s="150"/>
      <c r="C49" s="151"/>
      <c r="D49" s="152"/>
      <c r="E49" s="153"/>
      <c r="F49" s="149"/>
      <c r="G49" s="164"/>
      <c r="H49" s="165"/>
      <c r="I49" s="166"/>
      <c r="J49" s="167"/>
      <c r="K49" s="106"/>
    </row>
    <row r="50">
      <c r="A50" s="103"/>
      <c r="B50" s="156"/>
      <c r="C50" s="157"/>
      <c r="D50" s="158"/>
      <c r="E50" s="159"/>
      <c r="F50" s="149"/>
      <c r="G50" s="160"/>
      <c r="H50" s="161"/>
      <c r="I50" s="168"/>
      <c r="J50" s="169"/>
      <c r="K50" s="106"/>
    </row>
    <row r="51">
      <c r="A51" s="103"/>
      <c r="B51" s="150"/>
      <c r="C51" s="151"/>
      <c r="D51" s="152"/>
      <c r="E51" s="153"/>
      <c r="F51" s="149"/>
      <c r="G51" s="164"/>
      <c r="H51" s="165"/>
      <c r="I51" s="166"/>
      <c r="J51" s="167"/>
      <c r="K51" s="106"/>
    </row>
    <row r="52">
      <c r="A52" s="103"/>
      <c r="B52" s="156"/>
      <c r="C52" s="157"/>
      <c r="D52" s="158"/>
      <c r="E52" s="159"/>
      <c r="F52" s="149"/>
      <c r="G52" s="160"/>
      <c r="H52" s="161"/>
      <c r="I52" s="168"/>
      <c r="J52" s="169"/>
      <c r="K52" s="106"/>
    </row>
    <row r="53">
      <c r="A53" s="103"/>
      <c r="B53" s="150"/>
      <c r="C53" s="151"/>
      <c r="D53" s="152"/>
      <c r="E53" s="153"/>
      <c r="F53" s="149"/>
      <c r="G53" s="164"/>
      <c r="H53" s="165"/>
      <c r="I53" s="166"/>
      <c r="J53" s="167"/>
      <c r="K53" s="106"/>
    </row>
    <row r="54">
      <c r="A54" s="103"/>
      <c r="B54" s="156"/>
      <c r="C54" s="157"/>
      <c r="D54" s="158"/>
      <c r="E54" s="159"/>
      <c r="F54" s="149"/>
      <c r="G54" s="160"/>
      <c r="H54" s="161"/>
      <c r="I54" s="168"/>
      <c r="J54" s="169"/>
      <c r="K54" s="106"/>
    </row>
    <row r="55">
      <c r="A55" s="103"/>
      <c r="B55" s="150"/>
      <c r="C55" s="151"/>
      <c r="D55" s="152"/>
      <c r="E55" s="153"/>
      <c r="F55" s="149"/>
      <c r="G55" s="164"/>
      <c r="H55" s="165"/>
      <c r="I55" s="166"/>
      <c r="J55" s="167"/>
      <c r="K55" s="106"/>
    </row>
    <row r="56">
      <c r="A56" s="103"/>
      <c r="B56" s="156"/>
      <c r="C56" s="157"/>
      <c r="D56" s="158"/>
      <c r="E56" s="159"/>
      <c r="F56" s="149"/>
      <c r="G56" s="160"/>
      <c r="H56" s="161"/>
      <c r="I56" s="168"/>
      <c r="J56" s="169"/>
      <c r="K56" s="106"/>
    </row>
    <row r="57">
      <c r="A57" s="103"/>
      <c r="B57" s="150"/>
      <c r="C57" s="151"/>
      <c r="D57" s="152"/>
      <c r="E57" s="153"/>
      <c r="F57" s="149"/>
      <c r="G57" s="164"/>
      <c r="H57" s="165"/>
      <c r="I57" s="166"/>
      <c r="J57" s="167"/>
      <c r="K57" s="106"/>
    </row>
    <row r="58">
      <c r="A58" s="103"/>
      <c r="B58" s="156"/>
      <c r="C58" s="157"/>
      <c r="D58" s="158"/>
      <c r="E58" s="159"/>
      <c r="F58" s="149"/>
      <c r="G58" s="160"/>
      <c r="H58" s="161"/>
      <c r="I58" s="168"/>
      <c r="J58" s="169"/>
      <c r="K58" s="106"/>
    </row>
    <row r="59">
      <c r="A59" s="103"/>
      <c r="B59" s="150"/>
      <c r="C59" s="151"/>
      <c r="D59" s="152"/>
      <c r="E59" s="153"/>
      <c r="F59" s="149"/>
      <c r="G59" s="164"/>
      <c r="H59" s="165"/>
      <c r="I59" s="166"/>
      <c r="J59" s="167"/>
      <c r="K59" s="106"/>
    </row>
    <row r="60">
      <c r="A60" s="103"/>
      <c r="B60" s="170"/>
      <c r="C60" s="171"/>
      <c r="D60" s="172"/>
      <c r="E60" s="173"/>
      <c r="F60" s="149"/>
      <c r="G60" s="170"/>
      <c r="H60" s="171"/>
      <c r="I60" s="172"/>
      <c r="J60" s="173"/>
      <c r="K60" s="106"/>
    </row>
    <row r="61">
      <c r="A61" s="123"/>
      <c r="B61" s="101"/>
      <c r="C61" s="101"/>
      <c r="D61" s="101"/>
      <c r="E61" s="101"/>
      <c r="F61" s="123"/>
      <c r="G61" s="101"/>
      <c r="H61" s="101"/>
      <c r="I61" s="101"/>
      <c r="J61" s="101"/>
      <c r="K61" s="123"/>
    </row>
    <row r="62">
      <c r="A62" s="123"/>
      <c r="B62" s="123"/>
      <c r="C62" s="123"/>
      <c r="D62" s="123"/>
      <c r="E62" s="123"/>
      <c r="F62" s="123"/>
      <c r="G62" s="123"/>
      <c r="H62" s="123"/>
      <c r="I62" s="123"/>
      <c r="J62" s="123"/>
      <c r="K62" s="123"/>
    </row>
  </sheetData>
  <mergeCells count="4">
    <mergeCell ref="B4:C4"/>
    <mergeCell ref="F4:G4"/>
    <mergeCell ref="I4:J4"/>
    <mergeCell ref="C14:D17"/>
  </mergeCells>
  <dataValidations>
    <dataValidation type="list" allowBlank="1" showErrorMessage="1" sqref="D23:D60">
      <formula1>DATABASE!$C$2:$C$14</formula1>
    </dataValidation>
    <dataValidation type="list" allowBlank="1" showErrorMessage="1" sqref="I23:I60">
      <formula1>DATABASE!$D$2:$D$14</formula1>
    </dataValidation>
  </dataValidations>
  <drawing r:id="rId1"/>
  <tableParts count="5">
    <tablePart r:id="rId7"/>
    <tablePart r:id="rId8"/>
    <tablePart r:id="rId9"/>
    <tablePart r:id="rId10"/>
    <tablePart r:id="rId11"/>
  </tableParts>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16.63"/>
    <col customWidth="1" min="6" max="6" width="16.63"/>
  </cols>
  <sheetData>
    <row r="1">
      <c r="A1" s="1"/>
      <c r="B1" s="1"/>
      <c r="C1" s="1"/>
      <c r="D1" s="1"/>
      <c r="E1" s="1"/>
      <c r="F1" s="1"/>
      <c r="G1" s="1"/>
      <c r="H1" s="1"/>
      <c r="I1" s="1"/>
      <c r="J1" s="1"/>
      <c r="K1" s="49"/>
      <c r="L1" s="49"/>
      <c r="M1" s="49"/>
    </row>
    <row r="2">
      <c r="A2" s="50"/>
      <c r="B2" s="51" t="s">
        <v>54</v>
      </c>
      <c r="C2" s="52"/>
      <c r="D2" s="52"/>
      <c r="E2" s="52"/>
      <c r="F2" s="52"/>
      <c r="G2" s="53"/>
      <c r="H2" s="54"/>
      <c r="I2" s="50"/>
      <c r="J2" s="50"/>
      <c r="K2" s="53" t="s">
        <v>28</v>
      </c>
      <c r="L2" s="54">
        <v>46099.0</v>
      </c>
      <c r="M2" s="50"/>
    </row>
    <row r="3">
      <c r="A3" s="1"/>
      <c r="B3" s="1"/>
      <c r="C3" s="1"/>
      <c r="D3" s="1"/>
      <c r="E3" s="1"/>
      <c r="F3" s="49"/>
      <c r="G3" s="49"/>
      <c r="H3" s="49"/>
      <c r="I3" s="49"/>
      <c r="J3" s="49"/>
      <c r="K3" s="82"/>
      <c r="L3" s="82"/>
      <c r="M3" s="41"/>
    </row>
    <row r="4">
      <c r="A4" s="1"/>
      <c r="B4" s="128" t="s">
        <v>55</v>
      </c>
      <c r="C4" s="174">
        <f>SUM(CASHFLOW!J7:J17)</f>
        <v>0</v>
      </c>
      <c r="D4" s="64"/>
      <c r="E4" s="29"/>
      <c r="F4" s="175"/>
      <c r="G4" s="176"/>
      <c r="H4" s="177" t="s">
        <v>56</v>
      </c>
      <c r="I4" s="177" t="s">
        <v>57</v>
      </c>
      <c r="J4" s="177" t="s">
        <v>58</v>
      </c>
      <c r="K4" s="177" t="s">
        <v>59</v>
      </c>
      <c r="L4" s="177" t="s">
        <v>60</v>
      </c>
      <c r="M4" s="61"/>
    </row>
    <row r="5">
      <c r="A5" s="1"/>
      <c r="B5" s="178"/>
      <c r="D5" s="66"/>
      <c r="E5" s="29"/>
      <c r="F5" s="179"/>
      <c r="G5" s="179" t="s">
        <v>61</v>
      </c>
      <c r="H5" s="180">
        <f>C4*3</f>
        <v>0</v>
      </c>
      <c r="I5" s="181">
        <f>C4*6</f>
        <v>0</v>
      </c>
      <c r="J5" s="181">
        <f>C4*9</f>
        <v>0</v>
      </c>
      <c r="K5" s="182">
        <f>C4*12</f>
        <v>0</v>
      </c>
      <c r="L5" s="183">
        <f>C4*24</f>
        <v>0</v>
      </c>
      <c r="M5" s="61"/>
    </row>
    <row r="6">
      <c r="A6" s="1"/>
      <c r="B6" s="184"/>
      <c r="D6" s="66"/>
      <c r="E6" s="29"/>
      <c r="F6" s="185"/>
      <c r="G6" s="185"/>
      <c r="H6" s="186"/>
      <c r="I6" s="186"/>
      <c r="J6" s="186"/>
      <c r="K6" s="186"/>
      <c r="L6" s="186"/>
      <c r="M6" s="61"/>
    </row>
    <row r="7">
      <c r="A7" s="1"/>
      <c r="B7" s="187"/>
      <c r="C7" s="69"/>
      <c r="D7" s="70"/>
      <c r="E7" s="1"/>
      <c r="F7" s="41"/>
      <c r="G7" s="41"/>
      <c r="H7" s="41"/>
      <c r="I7" s="41"/>
      <c r="J7" s="41"/>
      <c r="K7" s="41"/>
      <c r="L7" s="41"/>
      <c r="M7" s="1"/>
    </row>
    <row r="8">
      <c r="A8" s="1"/>
      <c r="B8" s="1"/>
      <c r="C8" s="49"/>
      <c r="D8" s="49"/>
      <c r="E8" s="1"/>
      <c r="F8" s="1"/>
      <c r="G8" s="1"/>
      <c r="H8" s="1"/>
      <c r="I8" s="1"/>
      <c r="J8" s="1"/>
      <c r="K8" s="1"/>
      <c r="L8" s="1"/>
      <c r="M8" s="1"/>
    </row>
    <row r="9">
      <c r="A9" s="1"/>
      <c r="B9" s="128" t="s">
        <v>62</v>
      </c>
      <c r="C9" s="174">
        <f>0</f>
        <v>0</v>
      </c>
      <c r="D9" s="64"/>
      <c r="E9" s="61"/>
      <c r="F9" s="188" t="s">
        <v>63</v>
      </c>
      <c r="G9" s="189">
        <f>C18+C9</f>
        <v>0</v>
      </c>
      <c r="H9" s="64"/>
      <c r="I9" s="1"/>
      <c r="J9" s="190" t="s">
        <v>64</v>
      </c>
      <c r="K9" s="191">
        <f>IFERROR(G9/C4, 0)</f>
        <v>0</v>
      </c>
      <c r="L9" s="64"/>
      <c r="M9" s="1"/>
    </row>
    <row r="10">
      <c r="A10" s="1"/>
      <c r="B10" s="178"/>
      <c r="D10" s="66"/>
      <c r="E10" s="61"/>
      <c r="F10" s="192"/>
      <c r="G10" s="193"/>
      <c r="H10" s="66"/>
      <c r="I10" s="1"/>
      <c r="J10" s="194"/>
      <c r="L10" s="66"/>
      <c r="M10" s="1"/>
    </row>
    <row r="11">
      <c r="A11" s="1"/>
      <c r="B11" s="184"/>
      <c r="D11" s="66"/>
      <c r="E11" s="61"/>
      <c r="F11" s="195"/>
      <c r="G11" s="193"/>
      <c r="H11" s="66"/>
      <c r="I11" s="1"/>
      <c r="J11" s="65"/>
      <c r="L11" s="66"/>
      <c r="M11" s="1"/>
    </row>
    <row r="12">
      <c r="A12" s="1"/>
      <c r="B12" s="187"/>
      <c r="C12" s="69"/>
      <c r="D12" s="70"/>
      <c r="E12" s="61"/>
      <c r="F12" s="187"/>
      <c r="G12" s="196"/>
      <c r="H12" s="70"/>
      <c r="I12" s="1"/>
      <c r="J12" s="68"/>
      <c r="K12" s="69"/>
      <c r="L12" s="70"/>
      <c r="M12" s="1"/>
    </row>
    <row r="13">
      <c r="A13" s="1"/>
      <c r="B13" s="49"/>
      <c r="C13" s="82"/>
      <c r="D13" s="82"/>
      <c r="E13" s="1"/>
      <c r="F13" s="1"/>
      <c r="G13" s="1"/>
      <c r="H13" s="1"/>
      <c r="I13" s="1"/>
      <c r="J13" s="1"/>
      <c r="K13" s="1"/>
      <c r="L13" s="1"/>
      <c r="M13" s="1"/>
    </row>
    <row r="14">
      <c r="A14" s="29"/>
      <c r="B14" s="197" t="s">
        <v>65</v>
      </c>
      <c r="C14" s="25"/>
      <c r="D14" s="198"/>
      <c r="E14" s="61"/>
      <c r="F14" s="1"/>
      <c r="G14" s="1"/>
      <c r="H14" s="1"/>
      <c r="I14" s="1"/>
      <c r="J14" s="1"/>
      <c r="K14" s="1"/>
      <c r="L14" s="1"/>
      <c r="M14" s="1"/>
    </row>
    <row r="15">
      <c r="A15" s="29"/>
      <c r="B15" s="199" t="s">
        <v>66</v>
      </c>
      <c r="C15" s="200">
        <v>0.0</v>
      </c>
      <c r="D15" s="198"/>
      <c r="E15" s="61"/>
      <c r="F15" s="1"/>
      <c r="G15" s="1"/>
      <c r="H15" s="1"/>
      <c r="I15" s="1"/>
      <c r="J15" s="1"/>
      <c r="K15" s="1"/>
      <c r="L15" s="1"/>
      <c r="M15" s="1"/>
    </row>
    <row r="16">
      <c r="A16" s="29"/>
      <c r="B16" s="201" t="s">
        <v>67</v>
      </c>
      <c r="C16" s="202">
        <v>0.0</v>
      </c>
      <c r="D16" s="198"/>
      <c r="E16" s="61"/>
      <c r="F16" s="1"/>
      <c r="G16" s="1"/>
      <c r="H16" s="1"/>
      <c r="I16" s="1"/>
      <c r="J16" s="1"/>
      <c r="K16" s="1"/>
      <c r="L16" s="1"/>
      <c r="M16" s="1"/>
    </row>
    <row r="17">
      <c r="A17" s="29"/>
      <c r="B17" s="203" t="s">
        <v>68</v>
      </c>
      <c r="C17" s="204" t="s">
        <v>69</v>
      </c>
      <c r="D17" s="198"/>
      <c r="E17" s="61"/>
      <c r="F17" s="1"/>
      <c r="G17" s="1"/>
      <c r="H17" s="1"/>
      <c r="I17" s="1"/>
      <c r="J17" s="1"/>
      <c r="K17" s="1"/>
      <c r="L17" s="1"/>
      <c r="M17" s="1"/>
    </row>
    <row r="18">
      <c r="A18" s="29"/>
      <c r="B18" s="205" t="s">
        <v>70</v>
      </c>
      <c r="C18" s="206">
        <f>C15+(C16*C17)</f>
        <v>0</v>
      </c>
      <c r="D18" s="1"/>
      <c r="E18" s="1"/>
      <c r="F18" s="1"/>
      <c r="G18" s="1"/>
      <c r="H18" s="1"/>
      <c r="I18" s="1"/>
      <c r="J18" s="1"/>
      <c r="K18" s="1"/>
      <c r="L18" s="1"/>
      <c r="M18" s="1"/>
    </row>
    <row r="19">
      <c r="A19" s="1"/>
      <c r="B19" s="1"/>
      <c r="C19" s="1"/>
      <c r="D19" s="1"/>
      <c r="E19" s="1"/>
      <c r="F19" s="1"/>
      <c r="G19" s="1"/>
      <c r="H19" s="1"/>
      <c r="I19" s="1"/>
      <c r="J19" s="1"/>
      <c r="K19" s="1"/>
      <c r="L19" s="1"/>
      <c r="M19" s="1"/>
    </row>
    <row r="20">
      <c r="A20" s="1"/>
      <c r="B20" s="1"/>
      <c r="C20" s="1"/>
      <c r="D20" s="1"/>
      <c r="E20" s="1"/>
      <c r="F20" s="1"/>
      <c r="G20" s="1"/>
      <c r="H20" s="1"/>
      <c r="I20" s="1"/>
      <c r="J20" s="1"/>
      <c r="K20" s="1"/>
      <c r="L20" s="1"/>
      <c r="M20" s="1"/>
    </row>
    <row r="21">
      <c r="A21" s="1"/>
      <c r="B21" s="1"/>
      <c r="C21" s="1"/>
      <c r="D21" s="1"/>
      <c r="E21" s="1"/>
      <c r="F21" s="1"/>
      <c r="G21" s="1"/>
      <c r="H21" s="1"/>
      <c r="I21" s="1"/>
      <c r="J21" s="1"/>
      <c r="K21" s="1"/>
      <c r="L21" s="1"/>
      <c r="M21" s="1"/>
    </row>
    <row r="22">
      <c r="A22" s="1"/>
      <c r="B22" s="1"/>
      <c r="C22" s="1"/>
      <c r="D22" s="1"/>
      <c r="E22" s="1"/>
      <c r="F22" s="1"/>
      <c r="G22" s="1"/>
      <c r="H22" s="1"/>
      <c r="I22" s="1"/>
      <c r="J22" s="1"/>
      <c r="K22" s="1"/>
      <c r="L22" s="1"/>
      <c r="M22" s="1"/>
    </row>
    <row r="23">
      <c r="A23" s="1"/>
      <c r="B23" s="1"/>
      <c r="C23" s="1"/>
      <c r="D23" s="1"/>
      <c r="E23" s="1"/>
      <c r="F23" s="1"/>
      <c r="G23" s="1"/>
      <c r="H23" s="1"/>
      <c r="I23" s="1"/>
      <c r="J23" s="1"/>
      <c r="K23" s="1"/>
      <c r="L23" s="1"/>
      <c r="M23" s="1"/>
    </row>
    <row r="24">
      <c r="A24" s="1"/>
      <c r="B24" s="1"/>
      <c r="C24" s="1"/>
      <c r="D24" s="1"/>
      <c r="E24" s="1"/>
      <c r="F24" s="1"/>
      <c r="G24" s="1"/>
      <c r="H24" s="1"/>
      <c r="I24" s="1"/>
      <c r="J24" s="1"/>
      <c r="K24" s="1"/>
      <c r="L24" s="1"/>
      <c r="M24" s="1"/>
    </row>
    <row r="25">
      <c r="A25" s="1"/>
      <c r="B25" s="1"/>
      <c r="C25" s="1"/>
      <c r="D25" s="1"/>
      <c r="E25" s="1"/>
      <c r="F25" s="1"/>
      <c r="G25" s="1"/>
      <c r="H25" s="1"/>
      <c r="I25" s="1"/>
      <c r="J25" s="1"/>
      <c r="K25" s="1"/>
      <c r="L25" s="1"/>
      <c r="M25" s="1"/>
    </row>
    <row r="26">
      <c r="A26" s="1"/>
      <c r="B26" s="1"/>
      <c r="C26" s="1"/>
      <c r="D26" s="1"/>
      <c r="E26" s="1"/>
      <c r="F26" s="1"/>
      <c r="G26" s="1"/>
      <c r="H26" s="1"/>
      <c r="I26" s="1"/>
      <c r="J26" s="1"/>
      <c r="K26" s="1"/>
      <c r="L26" s="1"/>
      <c r="M26" s="1"/>
    </row>
    <row r="27">
      <c r="A27" s="1"/>
      <c r="B27" s="1"/>
      <c r="C27" s="1"/>
      <c r="D27" s="1"/>
      <c r="E27" s="1"/>
      <c r="F27" s="1"/>
      <c r="G27" s="1"/>
      <c r="H27" s="1"/>
      <c r="I27" s="1"/>
      <c r="J27" s="1"/>
      <c r="K27" s="1"/>
      <c r="L27" s="1"/>
      <c r="M27" s="1"/>
    </row>
    <row r="28">
      <c r="A28" s="1"/>
      <c r="B28" s="1"/>
      <c r="C28" s="1"/>
      <c r="D28" s="1"/>
      <c r="E28" s="1"/>
      <c r="F28" s="1"/>
      <c r="G28" s="1"/>
      <c r="H28" s="1"/>
      <c r="I28" s="1"/>
      <c r="J28" s="1"/>
      <c r="K28" s="1"/>
      <c r="L28" s="1"/>
      <c r="M28" s="1"/>
    </row>
    <row r="29">
      <c r="A29" s="1"/>
      <c r="B29" s="1"/>
      <c r="C29" s="1"/>
      <c r="D29" s="1"/>
      <c r="E29" s="1"/>
      <c r="F29" s="1"/>
      <c r="G29" s="1"/>
      <c r="H29" s="1"/>
      <c r="I29" s="1"/>
      <c r="J29" s="1"/>
      <c r="K29" s="1"/>
      <c r="L29" s="1"/>
      <c r="M29" s="1"/>
    </row>
    <row r="30">
      <c r="A30" s="1"/>
      <c r="B30" s="1"/>
      <c r="C30" s="1"/>
      <c r="D30" s="1"/>
      <c r="E30" s="1"/>
      <c r="F30" s="1"/>
      <c r="G30" s="1"/>
      <c r="H30" s="1"/>
      <c r="I30" s="1"/>
      <c r="J30" s="1"/>
      <c r="K30" s="1"/>
      <c r="L30" s="1"/>
      <c r="M30" s="1"/>
    </row>
    <row r="31">
      <c r="A31" s="1"/>
      <c r="B31" s="1"/>
      <c r="C31" s="1"/>
      <c r="D31" s="1"/>
      <c r="E31" s="1"/>
      <c r="F31" s="1"/>
      <c r="G31" s="1"/>
      <c r="H31" s="1"/>
      <c r="I31" s="1"/>
      <c r="J31" s="1"/>
      <c r="K31" s="1"/>
      <c r="L31" s="1"/>
      <c r="M31" s="1"/>
    </row>
    <row r="32">
      <c r="A32" s="1"/>
      <c r="B32" s="1"/>
      <c r="C32" s="1"/>
      <c r="D32" s="1"/>
      <c r="E32" s="1"/>
      <c r="F32" s="1"/>
      <c r="G32" s="1"/>
      <c r="H32" s="1"/>
      <c r="I32" s="1"/>
      <c r="J32" s="1"/>
      <c r="K32" s="1"/>
      <c r="L32" s="1"/>
      <c r="M32" s="1"/>
    </row>
    <row r="33">
      <c r="A33" s="1"/>
      <c r="B33" s="1"/>
      <c r="C33" s="1"/>
      <c r="D33" s="1"/>
      <c r="E33" s="1"/>
      <c r="F33" s="1"/>
      <c r="G33" s="1"/>
      <c r="H33" s="1"/>
      <c r="I33" s="1"/>
      <c r="J33" s="1"/>
      <c r="K33" s="1"/>
      <c r="L33" s="1"/>
      <c r="M33" s="1"/>
    </row>
    <row r="34">
      <c r="A34" s="1"/>
      <c r="B34" s="1"/>
      <c r="C34" s="1"/>
      <c r="D34" s="1"/>
      <c r="E34" s="1"/>
      <c r="F34" s="1"/>
      <c r="G34" s="1"/>
      <c r="H34" s="1"/>
      <c r="I34" s="1"/>
      <c r="J34" s="1"/>
      <c r="K34" s="1"/>
      <c r="L34" s="1"/>
      <c r="M34" s="1"/>
    </row>
    <row r="35">
      <c r="A35" s="1"/>
      <c r="B35" s="1"/>
      <c r="C35" s="1"/>
      <c r="D35" s="1"/>
      <c r="E35" s="1"/>
      <c r="F35" s="1"/>
      <c r="G35" s="1"/>
      <c r="H35" s="1"/>
      <c r="I35" s="1"/>
      <c r="J35" s="1"/>
      <c r="K35" s="1"/>
      <c r="L35" s="1"/>
      <c r="M35" s="1"/>
    </row>
    <row r="36">
      <c r="A36" s="1"/>
      <c r="B36" s="1"/>
      <c r="C36" s="1"/>
      <c r="D36" s="1"/>
      <c r="E36" s="1"/>
      <c r="F36" s="1"/>
      <c r="G36" s="1"/>
      <c r="H36" s="1"/>
      <c r="I36" s="1"/>
      <c r="J36" s="1"/>
      <c r="K36" s="1"/>
      <c r="L36" s="1"/>
      <c r="M36" s="1"/>
    </row>
    <row r="37">
      <c r="A37" s="1"/>
      <c r="B37" s="1"/>
      <c r="C37" s="1"/>
      <c r="D37" s="1"/>
      <c r="E37" s="1"/>
      <c r="F37" s="1"/>
      <c r="G37" s="1"/>
      <c r="H37" s="1"/>
      <c r="I37" s="1"/>
      <c r="J37" s="1"/>
      <c r="K37" s="1"/>
      <c r="L37" s="1"/>
      <c r="M37" s="1"/>
    </row>
    <row r="38">
      <c r="A38" s="1"/>
      <c r="B38" s="1"/>
      <c r="C38" s="1"/>
      <c r="D38" s="1"/>
      <c r="E38" s="1"/>
      <c r="F38" s="1"/>
      <c r="G38" s="1"/>
      <c r="H38" s="1"/>
      <c r="I38" s="1"/>
      <c r="J38" s="1"/>
      <c r="K38" s="1"/>
      <c r="L38" s="1"/>
      <c r="M38" s="1"/>
    </row>
    <row r="39">
      <c r="A39" s="1"/>
      <c r="B39" s="1"/>
      <c r="C39" s="1"/>
      <c r="D39" s="1"/>
      <c r="E39" s="1"/>
      <c r="F39" s="1"/>
      <c r="G39" s="1"/>
      <c r="H39" s="1"/>
      <c r="I39" s="1"/>
      <c r="J39" s="1"/>
      <c r="K39" s="1"/>
      <c r="L39" s="1"/>
      <c r="M39" s="1"/>
    </row>
    <row r="40">
      <c r="A40" s="1"/>
      <c r="B40" s="1"/>
      <c r="C40" s="1"/>
      <c r="D40" s="1"/>
      <c r="E40" s="1"/>
      <c r="F40" s="1"/>
      <c r="G40" s="1"/>
      <c r="H40" s="1"/>
      <c r="I40" s="1"/>
      <c r="J40" s="1"/>
      <c r="K40" s="1"/>
      <c r="L40" s="1"/>
      <c r="M40" s="1"/>
    </row>
  </sheetData>
  <mergeCells count="7">
    <mergeCell ref="C4:D7"/>
    <mergeCell ref="C9:D12"/>
    <mergeCell ref="F9:F11"/>
    <mergeCell ref="G9:H12"/>
    <mergeCell ref="J9:J11"/>
    <mergeCell ref="K9:L12"/>
    <mergeCell ref="B14:C14"/>
  </mergeCells>
  <drawing r:id="rId1"/>
  <tableParts count="1">
    <tablePart r:id="rId3"/>
  </tableParts>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6" max="6" width="25.5"/>
  </cols>
  <sheetData>
    <row r="1">
      <c r="A1" s="1"/>
      <c r="B1" s="1"/>
      <c r="C1" s="1"/>
      <c r="D1" s="1"/>
      <c r="E1" s="1"/>
      <c r="F1" s="1"/>
      <c r="G1" s="1"/>
      <c r="H1" s="1"/>
      <c r="I1" s="1"/>
      <c r="J1" s="1"/>
      <c r="K1" s="1"/>
      <c r="L1" s="1"/>
    </row>
    <row r="2">
      <c r="A2" s="1"/>
      <c r="B2" s="1"/>
      <c r="C2" s="1"/>
      <c r="D2" s="1"/>
      <c r="E2" s="1"/>
      <c r="F2" s="1"/>
      <c r="G2" s="1"/>
      <c r="H2" s="1"/>
      <c r="I2" s="1"/>
      <c r="J2" s="1"/>
      <c r="K2" s="1"/>
      <c r="L2" s="1"/>
    </row>
    <row r="3">
      <c r="A3" s="50"/>
      <c r="B3" s="51" t="s">
        <v>71</v>
      </c>
      <c r="C3" s="52"/>
      <c r="D3" s="52"/>
      <c r="E3" s="52"/>
      <c r="F3" s="52"/>
      <c r="G3" s="53"/>
      <c r="H3" s="54"/>
      <c r="I3" s="50"/>
      <c r="J3" s="53" t="s">
        <v>28</v>
      </c>
      <c r="K3" s="54">
        <v>46099.0</v>
      </c>
      <c r="L3" s="50"/>
    </row>
    <row r="4">
      <c r="A4" s="1"/>
      <c r="B4" s="1"/>
      <c r="C4" s="1"/>
      <c r="D4" s="1"/>
      <c r="E4" s="1"/>
      <c r="F4" s="1"/>
      <c r="G4" s="1"/>
      <c r="H4" s="1"/>
      <c r="I4" s="1"/>
      <c r="J4" s="1"/>
      <c r="K4" s="1"/>
      <c r="L4" s="1"/>
    </row>
    <row r="5">
      <c r="A5" s="1"/>
      <c r="B5" s="1"/>
      <c r="C5" s="1"/>
      <c r="D5" s="1"/>
      <c r="E5" s="1"/>
      <c r="F5" s="1"/>
      <c r="G5" s="1"/>
      <c r="H5" s="1"/>
      <c r="I5" s="1"/>
      <c r="J5" s="1"/>
      <c r="K5" s="1"/>
      <c r="L5" s="1"/>
    </row>
    <row r="6">
      <c r="A6" s="1"/>
      <c r="B6" s="1"/>
      <c r="C6" s="1"/>
      <c r="D6" s="1"/>
      <c r="E6" s="1"/>
      <c r="F6" s="1"/>
      <c r="G6" s="1"/>
      <c r="H6" s="1"/>
      <c r="I6" s="1"/>
      <c r="J6" s="1"/>
      <c r="K6" s="1"/>
      <c r="L6" s="1"/>
    </row>
    <row r="7">
      <c r="A7" s="1"/>
      <c r="B7" s="1"/>
      <c r="C7" s="1"/>
      <c r="D7" s="1"/>
      <c r="E7" s="1"/>
      <c r="F7" s="1"/>
      <c r="G7" s="1"/>
      <c r="H7" s="1"/>
      <c r="I7" s="1"/>
      <c r="J7" s="1"/>
      <c r="K7" s="1"/>
      <c r="L7" s="1"/>
    </row>
    <row r="8">
      <c r="A8" s="1"/>
      <c r="B8" s="1"/>
      <c r="C8" s="1"/>
      <c r="D8" s="1"/>
      <c r="E8" s="1"/>
      <c r="F8" s="1"/>
      <c r="G8" s="1"/>
      <c r="H8" s="1"/>
      <c r="I8" s="1"/>
      <c r="J8" s="1"/>
      <c r="K8" s="1"/>
      <c r="L8" s="1"/>
    </row>
    <row r="9">
      <c r="A9" s="1"/>
      <c r="B9" s="1"/>
      <c r="C9" s="1"/>
      <c r="D9" s="1"/>
      <c r="E9" s="1"/>
      <c r="F9" s="1"/>
      <c r="G9" s="1"/>
      <c r="H9" s="1"/>
      <c r="I9" s="1"/>
      <c r="J9" s="1"/>
      <c r="K9" s="1"/>
      <c r="L9" s="1"/>
    </row>
    <row r="10">
      <c r="A10" s="1"/>
      <c r="B10" s="1"/>
      <c r="C10" s="1"/>
      <c r="D10" s="1"/>
      <c r="E10" s="1"/>
      <c r="F10" s="1"/>
      <c r="G10" s="1"/>
      <c r="H10" s="1"/>
      <c r="I10" s="1"/>
      <c r="J10" s="1"/>
      <c r="K10" s="1"/>
      <c r="L10" s="1"/>
    </row>
    <row r="11">
      <c r="A11" s="1"/>
      <c r="B11" s="1"/>
      <c r="C11" s="1"/>
      <c r="D11" s="1"/>
      <c r="E11" s="1"/>
      <c r="F11" s="1"/>
      <c r="G11" s="1"/>
      <c r="H11" s="1"/>
      <c r="I11" s="1"/>
      <c r="J11" s="1"/>
      <c r="K11" s="1"/>
      <c r="L11" s="1"/>
    </row>
    <row r="12">
      <c r="A12" s="1"/>
      <c r="B12" s="1"/>
      <c r="C12" s="1"/>
      <c r="D12" s="1"/>
      <c r="E12" s="1"/>
      <c r="F12" s="1"/>
      <c r="G12" s="1"/>
      <c r="H12" s="1"/>
      <c r="I12" s="1"/>
      <c r="J12" s="1"/>
      <c r="K12" s="1"/>
      <c r="L12" s="1"/>
    </row>
    <row r="13">
      <c r="A13" s="1"/>
      <c r="B13" s="1"/>
      <c r="C13" s="1"/>
      <c r="D13" s="1"/>
      <c r="E13" s="1"/>
      <c r="F13" s="1"/>
      <c r="G13" s="1"/>
      <c r="H13" s="1"/>
      <c r="I13" s="1"/>
      <c r="J13" s="1"/>
      <c r="K13" s="1"/>
      <c r="L13" s="1"/>
    </row>
    <row r="14">
      <c r="A14" s="1"/>
      <c r="B14" s="1"/>
      <c r="C14" s="1"/>
      <c r="D14" s="1"/>
      <c r="E14" s="1"/>
      <c r="F14" s="1"/>
      <c r="G14" s="1"/>
      <c r="H14" s="1"/>
      <c r="I14" s="1"/>
      <c r="J14" s="1"/>
      <c r="K14" s="1"/>
      <c r="L14" s="1"/>
    </row>
    <row r="15">
      <c r="A15" s="1"/>
      <c r="B15" s="1"/>
      <c r="C15" s="1"/>
      <c r="D15" s="1"/>
      <c r="E15" s="1"/>
      <c r="F15" s="1"/>
      <c r="G15" s="1"/>
      <c r="H15" s="1"/>
      <c r="I15" s="1"/>
      <c r="J15" s="1"/>
      <c r="K15" s="1"/>
      <c r="L15" s="1"/>
    </row>
    <row r="16">
      <c r="A16" s="1"/>
      <c r="B16" s="49"/>
      <c r="C16" s="49"/>
      <c r="D16" s="49"/>
      <c r="E16" s="49"/>
      <c r="F16" s="49"/>
      <c r="G16" s="49"/>
      <c r="H16" s="49"/>
      <c r="I16" s="49"/>
      <c r="J16" s="49"/>
      <c r="K16" s="1"/>
      <c r="L16" s="1"/>
    </row>
    <row r="17">
      <c r="A17" s="29"/>
      <c r="B17" s="207" t="s">
        <v>72</v>
      </c>
      <c r="C17" s="207" t="s">
        <v>73</v>
      </c>
      <c r="D17" s="207" t="s">
        <v>4</v>
      </c>
      <c r="E17" s="207" t="s">
        <v>5</v>
      </c>
      <c r="F17" s="207" t="s">
        <v>74</v>
      </c>
      <c r="G17" s="208" t="s">
        <v>75</v>
      </c>
      <c r="H17" s="209"/>
      <c r="I17" s="209"/>
      <c r="J17" s="210"/>
      <c r="K17" s="61"/>
      <c r="L17" s="1"/>
    </row>
    <row r="18">
      <c r="A18" s="1"/>
      <c r="B18" s="211"/>
      <c r="C18" s="212"/>
      <c r="D18" s="212"/>
      <c r="E18" s="212"/>
      <c r="F18" s="212"/>
      <c r="G18" s="213"/>
      <c r="J18" s="214"/>
      <c r="K18" s="1"/>
      <c r="L18" s="1"/>
    </row>
    <row r="19">
      <c r="A19" s="29"/>
      <c r="B19" s="215"/>
      <c r="C19" s="216"/>
      <c r="D19" s="216"/>
      <c r="E19" s="216"/>
      <c r="F19" s="216"/>
      <c r="G19" s="217"/>
      <c r="H19" s="218"/>
      <c r="I19" s="218"/>
      <c r="J19" s="219"/>
      <c r="K19" s="61"/>
      <c r="L19" s="1"/>
    </row>
    <row r="20">
      <c r="A20" s="1"/>
      <c r="B20" s="211"/>
      <c r="C20" s="212"/>
      <c r="D20" s="212"/>
      <c r="E20" s="212"/>
      <c r="F20" s="212"/>
      <c r="G20" s="213"/>
      <c r="J20" s="214"/>
      <c r="K20" s="1"/>
      <c r="L20" s="1"/>
    </row>
    <row r="21">
      <c r="A21" s="29"/>
      <c r="B21" s="215"/>
      <c r="C21" s="216"/>
      <c r="D21" s="216"/>
      <c r="E21" s="216"/>
      <c r="F21" s="216"/>
      <c r="G21" s="217"/>
      <c r="H21" s="218"/>
      <c r="I21" s="218"/>
      <c r="J21" s="219"/>
      <c r="K21" s="61"/>
      <c r="L21" s="1"/>
    </row>
    <row r="22">
      <c r="A22" s="1"/>
      <c r="B22" s="220"/>
      <c r="C22" s="221"/>
      <c r="D22" s="221"/>
      <c r="E22" s="221"/>
      <c r="F22" s="221"/>
      <c r="G22" s="213"/>
      <c r="J22" s="214"/>
      <c r="K22" s="1"/>
      <c r="L22" s="1"/>
    </row>
    <row r="23">
      <c r="A23" s="29"/>
      <c r="B23" s="222"/>
      <c r="C23" s="223"/>
      <c r="D23" s="223"/>
      <c r="E23" s="223"/>
      <c r="F23" s="223"/>
      <c r="G23" s="217"/>
      <c r="H23" s="218"/>
      <c r="I23" s="218"/>
      <c r="J23" s="219"/>
      <c r="K23" s="61"/>
      <c r="L23" s="1"/>
    </row>
    <row r="24">
      <c r="A24" s="1"/>
      <c r="B24" s="220"/>
      <c r="C24" s="221"/>
      <c r="D24" s="221"/>
      <c r="E24" s="221"/>
      <c r="F24" s="221"/>
      <c r="G24" s="213"/>
      <c r="J24" s="214"/>
      <c r="K24" s="1"/>
      <c r="L24" s="1"/>
    </row>
    <row r="25">
      <c r="A25" s="29"/>
      <c r="B25" s="222"/>
      <c r="C25" s="223"/>
      <c r="D25" s="223"/>
      <c r="E25" s="223"/>
      <c r="F25" s="223"/>
      <c r="G25" s="217"/>
      <c r="H25" s="218"/>
      <c r="I25" s="218"/>
      <c r="J25" s="219"/>
      <c r="K25" s="61"/>
      <c r="L25" s="1"/>
    </row>
    <row r="26">
      <c r="A26" s="1"/>
      <c r="B26" s="220"/>
      <c r="C26" s="221"/>
      <c r="D26" s="221"/>
      <c r="E26" s="221"/>
      <c r="F26" s="221"/>
      <c r="G26" s="213"/>
      <c r="J26" s="214"/>
      <c r="K26" s="1"/>
      <c r="L26" s="1"/>
    </row>
    <row r="27">
      <c r="A27" s="29"/>
      <c r="B27" s="222"/>
      <c r="C27" s="223"/>
      <c r="D27" s="223"/>
      <c r="E27" s="223"/>
      <c r="F27" s="223"/>
      <c r="G27" s="217"/>
      <c r="H27" s="218"/>
      <c r="I27" s="218"/>
      <c r="J27" s="219"/>
      <c r="K27" s="61"/>
      <c r="L27" s="1"/>
    </row>
    <row r="28">
      <c r="A28" s="1"/>
      <c r="B28" s="220"/>
      <c r="C28" s="221"/>
      <c r="D28" s="221"/>
      <c r="E28" s="221"/>
      <c r="F28" s="221"/>
      <c r="G28" s="213"/>
      <c r="J28" s="214"/>
      <c r="K28" s="1"/>
      <c r="L28" s="1"/>
    </row>
    <row r="29">
      <c r="A29" s="29"/>
      <c r="B29" s="222"/>
      <c r="C29" s="223"/>
      <c r="D29" s="223"/>
      <c r="E29" s="223"/>
      <c r="F29" s="223"/>
      <c r="G29" s="217"/>
      <c r="H29" s="218"/>
      <c r="I29" s="218"/>
      <c r="J29" s="219"/>
      <c r="K29" s="61"/>
      <c r="L29" s="1"/>
    </row>
    <row r="30">
      <c r="A30" s="1"/>
      <c r="B30" s="220"/>
      <c r="C30" s="221"/>
      <c r="D30" s="221"/>
      <c r="E30" s="221"/>
      <c r="F30" s="221"/>
      <c r="G30" s="213"/>
      <c r="J30" s="214"/>
      <c r="K30" s="1"/>
      <c r="L30" s="1"/>
    </row>
    <row r="31">
      <c r="A31" s="29"/>
      <c r="B31" s="222"/>
      <c r="C31" s="223"/>
      <c r="D31" s="223"/>
      <c r="E31" s="223"/>
      <c r="F31" s="223"/>
      <c r="G31" s="217"/>
      <c r="H31" s="218"/>
      <c r="I31" s="218"/>
      <c r="J31" s="219"/>
      <c r="K31" s="61"/>
      <c r="L31" s="1"/>
    </row>
    <row r="32">
      <c r="A32" s="1"/>
      <c r="B32" s="220"/>
      <c r="C32" s="221"/>
      <c r="D32" s="221"/>
      <c r="E32" s="221"/>
      <c r="F32" s="221"/>
      <c r="G32" s="213"/>
      <c r="J32" s="214"/>
      <c r="K32" s="1"/>
      <c r="L32" s="1"/>
    </row>
    <row r="33">
      <c r="A33" s="29"/>
      <c r="B33" s="222"/>
      <c r="C33" s="223"/>
      <c r="D33" s="223"/>
      <c r="E33" s="223"/>
      <c r="F33" s="223"/>
      <c r="G33" s="217"/>
      <c r="H33" s="218"/>
      <c r="I33" s="218"/>
      <c r="J33" s="219"/>
      <c r="K33" s="61"/>
      <c r="L33" s="1"/>
    </row>
    <row r="34">
      <c r="A34" s="1"/>
      <c r="B34" s="220"/>
      <c r="C34" s="221"/>
      <c r="D34" s="221"/>
      <c r="E34" s="221"/>
      <c r="F34" s="221"/>
      <c r="G34" s="213"/>
      <c r="J34" s="214"/>
      <c r="K34" s="1"/>
      <c r="L34" s="1"/>
    </row>
    <row r="35">
      <c r="A35" s="29"/>
      <c r="B35" s="222"/>
      <c r="C35" s="223"/>
      <c r="D35" s="223"/>
      <c r="E35" s="223"/>
      <c r="F35" s="223"/>
      <c r="G35" s="217"/>
      <c r="H35" s="218"/>
      <c r="I35" s="218"/>
      <c r="J35" s="219"/>
      <c r="K35" s="61"/>
      <c r="L35" s="1"/>
    </row>
    <row r="36">
      <c r="A36" s="1"/>
      <c r="B36" s="220"/>
      <c r="C36" s="221"/>
      <c r="D36" s="221"/>
      <c r="E36" s="221"/>
      <c r="F36" s="221"/>
      <c r="G36" s="213"/>
      <c r="J36" s="214"/>
      <c r="K36" s="1"/>
      <c r="L36" s="1"/>
    </row>
    <row r="37">
      <c r="A37" s="29"/>
      <c r="B37" s="222"/>
      <c r="C37" s="223"/>
      <c r="D37" s="223"/>
      <c r="E37" s="223"/>
      <c r="F37" s="223"/>
      <c r="G37" s="217"/>
      <c r="H37" s="218"/>
      <c r="I37" s="218"/>
      <c r="J37" s="219"/>
      <c r="K37" s="61"/>
      <c r="L37" s="1"/>
    </row>
    <row r="38">
      <c r="A38" s="1"/>
      <c r="B38" s="220"/>
      <c r="C38" s="221"/>
      <c r="D38" s="221"/>
      <c r="E38" s="221"/>
      <c r="F38" s="221"/>
      <c r="G38" s="213"/>
      <c r="J38" s="214"/>
      <c r="K38" s="1"/>
      <c r="L38" s="1"/>
    </row>
    <row r="39">
      <c r="A39" s="29"/>
      <c r="B39" s="222"/>
      <c r="C39" s="223"/>
      <c r="D39" s="223"/>
      <c r="E39" s="223"/>
      <c r="F39" s="223"/>
      <c r="G39" s="217"/>
      <c r="H39" s="218"/>
      <c r="I39" s="218"/>
      <c r="J39" s="219"/>
      <c r="K39" s="61"/>
      <c r="L39" s="1"/>
    </row>
    <row r="40">
      <c r="A40" s="1"/>
      <c r="B40" s="220"/>
      <c r="C40" s="221"/>
      <c r="D40" s="221"/>
      <c r="E40" s="221"/>
      <c r="F40" s="221"/>
      <c r="G40" s="213"/>
      <c r="J40" s="214"/>
      <c r="K40" s="1"/>
      <c r="L40" s="1"/>
    </row>
    <row r="41">
      <c r="A41" s="29"/>
      <c r="B41" s="222"/>
      <c r="C41" s="223"/>
      <c r="D41" s="223"/>
      <c r="E41" s="223"/>
      <c r="F41" s="223"/>
      <c r="G41" s="217"/>
      <c r="H41" s="218"/>
      <c r="I41" s="218"/>
      <c r="J41" s="219"/>
      <c r="K41" s="61"/>
      <c r="L41" s="1"/>
    </row>
    <row r="42">
      <c r="A42" s="1"/>
      <c r="B42" s="220"/>
      <c r="C42" s="221"/>
      <c r="D42" s="221"/>
      <c r="E42" s="221"/>
      <c r="F42" s="221"/>
      <c r="G42" s="213"/>
      <c r="J42" s="214"/>
      <c r="K42" s="1"/>
      <c r="L42" s="1"/>
    </row>
    <row r="43">
      <c r="A43" s="29"/>
      <c r="B43" s="222"/>
      <c r="C43" s="223"/>
      <c r="D43" s="223"/>
      <c r="E43" s="223"/>
      <c r="F43" s="223"/>
      <c r="G43" s="217"/>
      <c r="H43" s="218"/>
      <c r="I43" s="218"/>
      <c r="J43" s="219"/>
      <c r="K43" s="61"/>
      <c r="L43" s="1"/>
    </row>
    <row r="44">
      <c r="A44" s="1"/>
      <c r="B44" s="220"/>
      <c r="C44" s="221"/>
      <c r="D44" s="221"/>
      <c r="E44" s="221"/>
      <c r="F44" s="221"/>
      <c r="G44" s="213"/>
      <c r="J44" s="214"/>
      <c r="K44" s="1"/>
      <c r="L44" s="1"/>
    </row>
    <row r="45">
      <c r="A45" s="29"/>
      <c r="B45" s="222"/>
      <c r="C45" s="223"/>
      <c r="D45" s="223"/>
      <c r="E45" s="223"/>
      <c r="F45" s="223"/>
      <c r="G45" s="217"/>
      <c r="H45" s="218"/>
      <c r="I45" s="218"/>
      <c r="J45" s="219"/>
      <c r="K45" s="61"/>
      <c r="L45" s="1"/>
    </row>
    <row r="46">
      <c r="A46" s="1"/>
      <c r="B46" s="220"/>
      <c r="C46" s="221"/>
      <c r="D46" s="221"/>
      <c r="E46" s="221"/>
      <c r="F46" s="221"/>
      <c r="G46" s="213"/>
      <c r="J46" s="214"/>
      <c r="K46" s="1"/>
      <c r="L46" s="1"/>
    </row>
    <row r="47">
      <c r="A47" s="29"/>
      <c r="B47" s="222"/>
      <c r="C47" s="223"/>
      <c r="D47" s="223"/>
      <c r="E47" s="223"/>
      <c r="F47" s="223"/>
      <c r="G47" s="217"/>
      <c r="H47" s="218"/>
      <c r="I47" s="218"/>
      <c r="J47" s="219"/>
      <c r="K47" s="61"/>
      <c r="L47" s="1"/>
    </row>
    <row r="48">
      <c r="A48" s="1"/>
      <c r="B48" s="220"/>
      <c r="C48" s="221"/>
      <c r="D48" s="221"/>
      <c r="E48" s="221"/>
      <c r="F48" s="221"/>
      <c r="G48" s="213"/>
      <c r="J48" s="214"/>
      <c r="K48" s="1"/>
      <c r="L48" s="1"/>
    </row>
    <row r="49">
      <c r="A49" s="29"/>
      <c r="B49" s="222"/>
      <c r="C49" s="223"/>
      <c r="D49" s="223"/>
      <c r="E49" s="223"/>
      <c r="F49" s="223"/>
      <c r="G49" s="217"/>
      <c r="H49" s="218"/>
      <c r="I49" s="218"/>
      <c r="J49" s="219"/>
      <c r="K49" s="61"/>
      <c r="L49" s="1"/>
    </row>
    <row r="50">
      <c r="A50" s="1"/>
      <c r="B50" s="220"/>
      <c r="C50" s="221"/>
      <c r="D50" s="221"/>
      <c r="E50" s="221"/>
      <c r="F50" s="221"/>
      <c r="G50" s="213"/>
      <c r="J50" s="214"/>
      <c r="K50" s="1"/>
      <c r="L50" s="1"/>
    </row>
    <row r="51">
      <c r="A51" s="29"/>
      <c r="B51" s="222"/>
      <c r="C51" s="223"/>
      <c r="D51" s="223"/>
      <c r="E51" s="223"/>
      <c r="F51" s="223"/>
      <c r="G51" s="217"/>
      <c r="H51" s="218"/>
      <c r="I51" s="218"/>
      <c r="J51" s="219"/>
      <c r="K51" s="61"/>
      <c r="L51" s="1"/>
    </row>
    <row r="52">
      <c r="A52" s="1"/>
      <c r="B52" s="220"/>
      <c r="C52" s="221"/>
      <c r="D52" s="221"/>
      <c r="E52" s="221"/>
      <c r="F52" s="221"/>
      <c r="G52" s="213"/>
      <c r="J52" s="214"/>
      <c r="K52" s="1"/>
      <c r="L52" s="1"/>
    </row>
    <row r="53">
      <c r="A53" s="29"/>
      <c r="B53" s="222"/>
      <c r="C53" s="223"/>
      <c r="D53" s="223"/>
      <c r="E53" s="223"/>
      <c r="F53" s="223"/>
      <c r="G53" s="217"/>
      <c r="H53" s="218"/>
      <c r="I53" s="218"/>
      <c r="J53" s="219"/>
      <c r="K53" s="61"/>
      <c r="L53" s="1"/>
    </row>
    <row r="54">
      <c r="A54" s="1"/>
      <c r="B54" s="220"/>
      <c r="C54" s="221"/>
      <c r="D54" s="221"/>
      <c r="E54" s="221"/>
      <c r="F54" s="221"/>
      <c r="G54" s="213"/>
      <c r="J54" s="214"/>
      <c r="K54" s="1"/>
      <c r="L54" s="1"/>
    </row>
    <row r="55">
      <c r="A55" s="29"/>
      <c r="B55" s="222"/>
      <c r="C55" s="223"/>
      <c r="D55" s="223"/>
      <c r="E55" s="223"/>
      <c r="F55" s="223"/>
      <c r="G55" s="217"/>
      <c r="H55" s="218"/>
      <c r="I55" s="218"/>
      <c r="J55" s="219"/>
      <c r="K55" s="61"/>
      <c r="L55" s="1"/>
    </row>
    <row r="56">
      <c r="A56" s="1"/>
      <c r="B56" s="220"/>
      <c r="C56" s="221"/>
      <c r="D56" s="221"/>
      <c r="E56" s="221"/>
      <c r="F56" s="221"/>
      <c r="G56" s="213"/>
      <c r="J56" s="214"/>
      <c r="K56" s="1"/>
      <c r="L56" s="1"/>
    </row>
    <row r="57">
      <c r="A57" s="29"/>
      <c r="B57" s="222"/>
      <c r="C57" s="223"/>
      <c r="D57" s="223"/>
      <c r="E57" s="223"/>
      <c r="F57" s="223"/>
      <c r="G57" s="217"/>
      <c r="H57" s="218"/>
      <c r="I57" s="218"/>
      <c r="J57" s="219"/>
      <c r="K57" s="61"/>
      <c r="L57" s="1"/>
    </row>
    <row r="58">
      <c r="A58" s="1"/>
      <c r="B58" s="220"/>
      <c r="C58" s="221"/>
      <c r="D58" s="221"/>
      <c r="E58" s="221"/>
      <c r="F58" s="221"/>
      <c r="G58" s="213"/>
      <c r="J58" s="214"/>
      <c r="K58" s="1"/>
      <c r="L58" s="1"/>
    </row>
    <row r="59">
      <c r="A59" s="29"/>
      <c r="B59" s="222"/>
      <c r="C59" s="223"/>
      <c r="D59" s="223"/>
      <c r="E59" s="223"/>
      <c r="F59" s="223"/>
      <c r="G59" s="217"/>
      <c r="H59" s="218"/>
      <c r="I59" s="218"/>
      <c r="J59" s="219"/>
      <c r="K59" s="61"/>
      <c r="L59" s="1"/>
    </row>
    <row r="60">
      <c r="A60" s="1"/>
      <c r="B60" s="220"/>
      <c r="C60" s="221"/>
      <c r="D60" s="221"/>
      <c r="E60" s="221"/>
      <c r="F60" s="221"/>
      <c r="G60" s="213"/>
      <c r="J60" s="214"/>
      <c r="K60" s="1"/>
      <c r="L60" s="1"/>
    </row>
    <row r="61">
      <c r="A61" s="29"/>
      <c r="B61" s="222"/>
      <c r="C61" s="223"/>
      <c r="D61" s="223"/>
      <c r="E61" s="223"/>
      <c r="F61" s="223"/>
      <c r="G61" s="217"/>
      <c r="H61" s="218"/>
      <c r="I61" s="218"/>
      <c r="J61" s="219"/>
      <c r="K61" s="61"/>
      <c r="L61" s="1"/>
    </row>
    <row r="62">
      <c r="A62" s="1"/>
      <c r="B62" s="220"/>
      <c r="C62" s="221"/>
      <c r="D62" s="221"/>
      <c r="E62" s="221"/>
      <c r="F62" s="221"/>
      <c r="G62" s="213"/>
      <c r="J62" s="214"/>
      <c r="K62" s="1"/>
      <c r="L62" s="1"/>
    </row>
    <row r="63">
      <c r="A63" s="29"/>
      <c r="B63" s="222"/>
      <c r="C63" s="223"/>
      <c r="D63" s="223"/>
      <c r="E63" s="223"/>
      <c r="F63" s="223"/>
      <c r="G63" s="217"/>
      <c r="H63" s="218"/>
      <c r="I63" s="218"/>
      <c r="J63" s="219"/>
      <c r="K63" s="61"/>
      <c r="L63" s="1"/>
    </row>
    <row r="64">
      <c r="A64" s="1"/>
      <c r="B64" s="220"/>
      <c r="C64" s="221"/>
      <c r="D64" s="221"/>
      <c r="E64" s="221"/>
      <c r="F64" s="221"/>
      <c r="G64" s="213"/>
      <c r="J64" s="214"/>
      <c r="K64" s="1"/>
      <c r="L64" s="1"/>
    </row>
    <row r="65">
      <c r="A65" s="29"/>
      <c r="B65" s="222"/>
      <c r="C65" s="223"/>
      <c r="D65" s="223"/>
      <c r="E65" s="223"/>
      <c r="F65" s="223"/>
      <c r="G65" s="217"/>
      <c r="H65" s="218"/>
      <c r="I65" s="218"/>
      <c r="J65" s="219"/>
      <c r="K65" s="61"/>
      <c r="L65" s="1"/>
    </row>
    <row r="66">
      <c r="A66" s="1"/>
      <c r="B66" s="220"/>
      <c r="C66" s="221"/>
      <c r="D66" s="221"/>
      <c r="E66" s="221"/>
      <c r="F66" s="221"/>
      <c r="G66" s="213"/>
      <c r="J66" s="214"/>
      <c r="K66" s="1"/>
      <c r="L66" s="1"/>
    </row>
    <row r="67">
      <c r="A67" s="29"/>
      <c r="B67" s="222"/>
      <c r="C67" s="223"/>
      <c r="D67" s="223"/>
      <c r="E67" s="223"/>
      <c r="F67" s="223"/>
      <c r="G67" s="217"/>
      <c r="H67" s="218"/>
      <c r="I67" s="218"/>
      <c r="J67" s="219"/>
      <c r="K67" s="61"/>
      <c r="L67" s="1"/>
    </row>
    <row r="68">
      <c r="A68" s="1"/>
      <c r="B68" s="220"/>
      <c r="C68" s="221"/>
      <c r="D68" s="221"/>
      <c r="E68" s="221"/>
      <c r="F68" s="221"/>
      <c r="G68" s="213"/>
      <c r="J68" s="214"/>
      <c r="K68" s="1"/>
      <c r="L68" s="1"/>
    </row>
    <row r="69">
      <c r="A69" s="29"/>
      <c r="B69" s="222"/>
      <c r="C69" s="223"/>
      <c r="D69" s="223"/>
      <c r="E69" s="223"/>
      <c r="F69" s="223"/>
      <c r="G69" s="217"/>
      <c r="H69" s="218"/>
      <c r="I69" s="218"/>
      <c r="J69" s="219"/>
      <c r="K69" s="61"/>
      <c r="L69" s="1"/>
    </row>
    <row r="70">
      <c r="A70" s="1"/>
      <c r="B70" s="220"/>
      <c r="C70" s="221"/>
      <c r="D70" s="221"/>
      <c r="E70" s="221"/>
      <c r="F70" s="221"/>
      <c r="G70" s="213"/>
      <c r="J70" s="214"/>
      <c r="K70" s="1"/>
      <c r="L70" s="1"/>
    </row>
    <row r="71">
      <c r="A71" s="29"/>
      <c r="B71" s="222"/>
      <c r="C71" s="223"/>
      <c r="D71" s="223"/>
      <c r="E71" s="223"/>
      <c r="F71" s="223"/>
      <c r="G71" s="217"/>
      <c r="H71" s="218"/>
      <c r="I71" s="218"/>
      <c r="J71" s="219"/>
      <c r="K71" s="61"/>
      <c r="L71" s="1"/>
    </row>
    <row r="72">
      <c r="A72" s="1"/>
      <c r="B72" s="220"/>
      <c r="C72" s="221"/>
      <c r="D72" s="221"/>
      <c r="E72" s="221"/>
      <c r="F72" s="221"/>
      <c r="G72" s="213"/>
      <c r="J72" s="214"/>
      <c r="K72" s="1"/>
      <c r="L72" s="1"/>
    </row>
    <row r="73">
      <c r="A73" s="29"/>
      <c r="B73" s="222"/>
      <c r="C73" s="223"/>
      <c r="D73" s="223"/>
      <c r="E73" s="223"/>
      <c r="F73" s="223"/>
      <c r="G73" s="217"/>
      <c r="H73" s="218"/>
      <c r="I73" s="218"/>
      <c r="J73" s="219"/>
      <c r="K73" s="61"/>
      <c r="L73" s="1"/>
    </row>
    <row r="74">
      <c r="A74" s="1"/>
      <c r="B74" s="220"/>
      <c r="C74" s="221"/>
      <c r="D74" s="221"/>
      <c r="E74" s="221"/>
      <c r="F74" s="221"/>
      <c r="G74" s="213"/>
      <c r="J74" s="214"/>
      <c r="K74" s="1"/>
      <c r="L74" s="1"/>
    </row>
    <row r="75">
      <c r="A75" s="29"/>
      <c r="B75" s="222"/>
      <c r="C75" s="223"/>
      <c r="D75" s="223"/>
      <c r="E75" s="223"/>
      <c r="F75" s="223"/>
      <c r="G75" s="217"/>
      <c r="H75" s="218"/>
      <c r="I75" s="218"/>
      <c r="J75" s="219"/>
      <c r="K75" s="61"/>
      <c r="L75" s="1"/>
    </row>
    <row r="76">
      <c r="A76" s="1"/>
      <c r="B76" s="220"/>
      <c r="C76" s="221"/>
      <c r="D76" s="221"/>
      <c r="E76" s="221"/>
      <c r="F76" s="221"/>
      <c r="G76" s="213"/>
      <c r="J76" s="214"/>
      <c r="K76" s="1"/>
      <c r="L76" s="1"/>
    </row>
    <row r="77">
      <c r="A77" s="29"/>
      <c r="B77" s="222"/>
      <c r="C77" s="223"/>
      <c r="D77" s="223"/>
      <c r="E77" s="223"/>
      <c r="F77" s="223"/>
      <c r="G77" s="217"/>
      <c r="H77" s="218"/>
      <c r="I77" s="218"/>
      <c r="J77" s="219"/>
      <c r="K77" s="61"/>
      <c r="L77" s="1"/>
    </row>
    <row r="78">
      <c r="A78" s="1"/>
      <c r="B78" s="220"/>
      <c r="C78" s="221"/>
      <c r="D78" s="221"/>
      <c r="E78" s="221"/>
      <c r="F78" s="221"/>
      <c r="G78" s="213"/>
      <c r="J78" s="214"/>
      <c r="K78" s="1"/>
      <c r="L78" s="1"/>
    </row>
    <row r="79">
      <c r="A79" s="29"/>
      <c r="B79" s="222"/>
      <c r="C79" s="223"/>
      <c r="D79" s="223"/>
      <c r="E79" s="223"/>
      <c r="F79" s="223"/>
      <c r="G79" s="224"/>
      <c r="H79" s="218"/>
      <c r="I79" s="218"/>
      <c r="J79" s="219"/>
      <c r="K79" s="61"/>
      <c r="L79" s="1"/>
    </row>
    <row r="80">
      <c r="A80" s="1"/>
      <c r="B80" s="220"/>
      <c r="C80" s="221"/>
      <c r="D80" s="221"/>
      <c r="E80" s="221"/>
      <c r="F80" s="221"/>
      <c r="G80" s="213"/>
      <c r="J80" s="214"/>
      <c r="K80" s="1"/>
      <c r="L80" s="1"/>
    </row>
    <row r="81">
      <c r="A81" s="29"/>
      <c r="B81" s="222"/>
      <c r="C81" s="223"/>
      <c r="D81" s="223"/>
      <c r="E81" s="223"/>
      <c r="F81" s="223"/>
      <c r="G81" s="217"/>
      <c r="H81" s="218"/>
      <c r="I81" s="218"/>
      <c r="J81" s="219"/>
      <c r="K81" s="61"/>
      <c r="L81" s="1"/>
    </row>
    <row r="82">
      <c r="A82" s="1"/>
      <c r="B82" s="220"/>
      <c r="C82" s="221"/>
      <c r="D82" s="221"/>
      <c r="E82" s="221"/>
      <c r="F82" s="221"/>
      <c r="G82" s="213"/>
      <c r="J82" s="214"/>
      <c r="K82" s="1"/>
      <c r="L82" s="1"/>
    </row>
    <row r="83">
      <c r="A83" s="29"/>
      <c r="B83" s="222"/>
      <c r="C83" s="223"/>
      <c r="D83" s="223"/>
      <c r="E83" s="223"/>
      <c r="F83" s="223"/>
      <c r="G83" s="217"/>
      <c r="H83" s="218"/>
      <c r="I83" s="218"/>
      <c r="J83" s="219"/>
      <c r="K83" s="61"/>
      <c r="L83" s="1"/>
    </row>
    <row r="84">
      <c r="A84" s="1"/>
      <c r="B84" s="220"/>
      <c r="C84" s="221"/>
      <c r="D84" s="221"/>
      <c r="E84" s="221"/>
      <c r="F84" s="221"/>
      <c r="G84" s="213"/>
      <c r="J84" s="214"/>
      <c r="K84" s="1"/>
      <c r="L84" s="1"/>
    </row>
    <row r="85">
      <c r="A85" s="29"/>
      <c r="B85" s="222"/>
      <c r="C85" s="223"/>
      <c r="D85" s="223"/>
      <c r="E85" s="223"/>
      <c r="F85" s="223"/>
      <c r="G85" s="217"/>
      <c r="H85" s="218"/>
      <c r="I85" s="218"/>
      <c r="J85" s="219"/>
      <c r="K85" s="61"/>
      <c r="L85" s="1"/>
    </row>
    <row r="86">
      <c r="A86" s="1"/>
      <c r="B86" s="220"/>
      <c r="C86" s="221"/>
      <c r="D86" s="221"/>
      <c r="E86" s="221"/>
      <c r="F86" s="221"/>
      <c r="G86" s="213"/>
      <c r="J86" s="214"/>
      <c r="K86" s="1"/>
      <c r="L86" s="1"/>
    </row>
    <row r="87">
      <c r="A87" s="29"/>
      <c r="B87" s="222"/>
      <c r="C87" s="223"/>
      <c r="D87" s="223"/>
      <c r="E87" s="223"/>
      <c r="F87" s="223"/>
      <c r="G87" s="217"/>
      <c r="H87" s="218"/>
      <c r="I87" s="218"/>
      <c r="J87" s="219"/>
      <c r="K87" s="61"/>
      <c r="L87" s="1"/>
    </row>
    <row r="88">
      <c r="A88" s="1"/>
      <c r="B88" s="220"/>
      <c r="C88" s="221"/>
      <c r="D88" s="221"/>
      <c r="E88" s="221"/>
      <c r="F88" s="221"/>
      <c r="G88" s="213"/>
      <c r="J88" s="214"/>
      <c r="K88" s="1"/>
      <c r="L88" s="1"/>
    </row>
    <row r="89">
      <c r="A89" s="29"/>
      <c r="B89" s="222"/>
      <c r="C89" s="223"/>
      <c r="D89" s="223"/>
      <c r="E89" s="223"/>
      <c r="F89" s="223"/>
      <c r="G89" s="217"/>
      <c r="H89" s="218"/>
      <c r="I89" s="218"/>
      <c r="J89" s="219"/>
      <c r="K89" s="61"/>
      <c r="L89" s="1"/>
    </row>
    <row r="90">
      <c r="A90" s="1"/>
      <c r="B90" s="220"/>
      <c r="C90" s="221"/>
      <c r="D90" s="221"/>
      <c r="E90" s="221"/>
      <c r="F90" s="221"/>
      <c r="G90" s="213"/>
      <c r="J90" s="214"/>
      <c r="K90" s="1"/>
      <c r="L90" s="1"/>
    </row>
    <row r="91">
      <c r="A91" s="29"/>
      <c r="B91" s="222"/>
      <c r="C91" s="223"/>
      <c r="D91" s="223"/>
      <c r="E91" s="223"/>
      <c r="F91" s="223"/>
      <c r="G91" s="217"/>
      <c r="H91" s="218"/>
      <c r="I91" s="218"/>
      <c r="J91" s="219"/>
      <c r="K91" s="61"/>
      <c r="L91" s="1"/>
    </row>
    <row r="92">
      <c r="A92" s="1"/>
      <c r="B92" s="220"/>
      <c r="C92" s="221"/>
      <c r="D92" s="221"/>
      <c r="E92" s="221"/>
      <c r="F92" s="221"/>
      <c r="G92" s="213"/>
      <c r="J92" s="214"/>
      <c r="K92" s="1"/>
      <c r="L92" s="1"/>
    </row>
    <row r="93">
      <c r="A93" s="29"/>
      <c r="B93" s="222"/>
      <c r="C93" s="223"/>
      <c r="D93" s="223"/>
      <c r="E93" s="223"/>
      <c r="F93" s="223"/>
      <c r="G93" s="217"/>
      <c r="H93" s="218"/>
      <c r="I93" s="218"/>
      <c r="J93" s="219"/>
      <c r="K93" s="61"/>
      <c r="L93" s="1"/>
    </row>
    <row r="94">
      <c r="A94" s="1"/>
      <c r="B94" s="220"/>
      <c r="C94" s="221"/>
      <c r="D94" s="221"/>
      <c r="E94" s="221"/>
      <c r="F94" s="221"/>
      <c r="G94" s="213"/>
      <c r="J94" s="214"/>
      <c r="K94" s="1"/>
      <c r="L94" s="1"/>
    </row>
    <row r="95">
      <c r="A95" s="29"/>
      <c r="B95" s="222"/>
      <c r="C95" s="223"/>
      <c r="D95" s="223"/>
      <c r="E95" s="223"/>
      <c r="F95" s="223"/>
      <c r="G95" s="217"/>
      <c r="H95" s="218"/>
      <c r="I95" s="218"/>
      <c r="J95" s="219"/>
      <c r="K95" s="61"/>
      <c r="L95" s="1"/>
    </row>
    <row r="96">
      <c r="A96" s="1"/>
      <c r="B96" s="220"/>
      <c r="C96" s="221"/>
      <c r="D96" s="221"/>
      <c r="E96" s="221"/>
      <c r="F96" s="221"/>
      <c r="G96" s="213"/>
      <c r="J96" s="214"/>
      <c r="K96" s="1"/>
      <c r="L96" s="1"/>
    </row>
    <row r="97">
      <c r="A97" s="29"/>
      <c r="B97" s="222"/>
      <c r="C97" s="223"/>
      <c r="D97" s="223"/>
      <c r="E97" s="223"/>
      <c r="F97" s="223"/>
      <c r="G97" s="217"/>
      <c r="H97" s="218"/>
      <c r="I97" s="218"/>
      <c r="J97" s="219"/>
      <c r="K97" s="61"/>
      <c r="L97" s="1"/>
    </row>
    <row r="98">
      <c r="A98" s="1"/>
      <c r="B98" s="220"/>
      <c r="C98" s="221"/>
      <c r="D98" s="221"/>
      <c r="E98" s="221"/>
      <c r="F98" s="221"/>
      <c r="G98" s="213"/>
      <c r="J98" s="214"/>
      <c r="K98" s="1"/>
      <c r="L98" s="1"/>
    </row>
    <row r="99">
      <c r="A99" s="29"/>
      <c r="B99" s="222"/>
      <c r="C99" s="223"/>
      <c r="D99" s="223"/>
      <c r="E99" s="223"/>
      <c r="F99" s="223"/>
      <c r="G99" s="217"/>
      <c r="H99" s="218"/>
      <c r="I99" s="218"/>
      <c r="J99" s="219"/>
      <c r="K99" s="61"/>
      <c r="L99" s="1"/>
    </row>
    <row r="100">
      <c r="A100" s="1"/>
      <c r="B100" s="220"/>
      <c r="C100" s="221"/>
      <c r="D100" s="221"/>
      <c r="E100" s="221"/>
      <c r="F100" s="221"/>
      <c r="G100" s="213"/>
      <c r="J100" s="214"/>
      <c r="K100" s="1"/>
      <c r="L100" s="1"/>
    </row>
    <row r="101">
      <c r="A101" s="29"/>
      <c r="B101" s="222"/>
      <c r="C101" s="223"/>
      <c r="D101" s="223"/>
      <c r="E101" s="223"/>
      <c r="F101" s="223"/>
      <c r="G101" s="217"/>
      <c r="H101" s="218"/>
      <c r="I101" s="218"/>
      <c r="J101" s="219"/>
      <c r="K101" s="61"/>
      <c r="L101" s="1"/>
    </row>
    <row r="102">
      <c r="A102" s="1"/>
      <c r="B102" s="220"/>
      <c r="C102" s="221"/>
      <c r="D102" s="221"/>
      <c r="E102" s="221"/>
      <c r="F102" s="221"/>
      <c r="G102" s="213"/>
      <c r="J102" s="214"/>
      <c r="K102" s="1"/>
      <c r="L102" s="1"/>
    </row>
    <row r="103">
      <c r="A103" s="29"/>
      <c r="B103" s="222"/>
      <c r="C103" s="223"/>
      <c r="D103" s="223"/>
      <c r="E103" s="223"/>
      <c r="F103" s="223"/>
      <c r="G103" s="217"/>
      <c r="H103" s="218"/>
      <c r="I103" s="218"/>
      <c r="J103" s="219"/>
      <c r="K103" s="61"/>
      <c r="L103" s="1"/>
    </row>
    <row r="104">
      <c r="A104" s="1"/>
      <c r="B104" s="41"/>
      <c r="C104" s="41"/>
      <c r="D104" s="41"/>
      <c r="E104" s="41"/>
      <c r="F104" s="41"/>
      <c r="G104" s="41"/>
      <c r="H104" s="41"/>
      <c r="I104" s="41"/>
      <c r="J104" s="41"/>
      <c r="K104" s="1"/>
      <c r="L104" s="1"/>
    </row>
    <row r="105">
      <c r="A105" s="1"/>
      <c r="B105" s="1"/>
      <c r="C105" s="1"/>
      <c r="D105" s="1"/>
      <c r="E105" s="1"/>
      <c r="F105" s="1"/>
      <c r="G105" s="1"/>
      <c r="H105" s="1"/>
      <c r="I105" s="1"/>
      <c r="J105" s="1"/>
      <c r="K105" s="1"/>
      <c r="L105" s="1"/>
    </row>
  </sheetData>
  <mergeCells count="87">
    <mergeCell ref="G66:J66"/>
    <mergeCell ref="G67:J67"/>
    <mergeCell ref="G68:J68"/>
    <mergeCell ref="G69:J69"/>
    <mergeCell ref="G70:J70"/>
    <mergeCell ref="G71:J71"/>
    <mergeCell ref="G72:J72"/>
    <mergeCell ref="G73:J73"/>
    <mergeCell ref="G74:J74"/>
    <mergeCell ref="G75:J75"/>
    <mergeCell ref="G76:J76"/>
    <mergeCell ref="G77:J77"/>
    <mergeCell ref="G78:J78"/>
    <mergeCell ref="G79:J79"/>
    <mergeCell ref="G80:J80"/>
    <mergeCell ref="G81:J81"/>
    <mergeCell ref="G82:J82"/>
    <mergeCell ref="G83:J83"/>
    <mergeCell ref="G84:J84"/>
    <mergeCell ref="G85:J85"/>
    <mergeCell ref="G86:J86"/>
    <mergeCell ref="G87:J87"/>
    <mergeCell ref="G88:J88"/>
    <mergeCell ref="G89:J89"/>
    <mergeCell ref="G90:J90"/>
    <mergeCell ref="G91:J91"/>
    <mergeCell ref="G92:J92"/>
    <mergeCell ref="G93:J93"/>
    <mergeCell ref="G101:J101"/>
    <mergeCell ref="G102:J102"/>
    <mergeCell ref="G103:J103"/>
    <mergeCell ref="G94:J94"/>
    <mergeCell ref="G95:J95"/>
    <mergeCell ref="G96:J96"/>
    <mergeCell ref="G97:J97"/>
    <mergeCell ref="G98:J98"/>
    <mergeCell ref="G99:J99"/>
    <mergeCell ref="G100:J100"/>
    <mergeCell ref="G17:J17"/>
    <mergeCell ref="G18:J18"/>
    <mergeCell ref="G19:J19"/>
    <mergeCell ref="G20:J20"/>
    <mergeCell ref="G21:J21"/>
    <mergeCell ref="G22:J22"/>
    <mergeCell ref="G23:J23"/>
    <mergeCell ref="G24:J24"/>
    <mergeCell ref="G25:J25"/>
    <mergeCell ref="G26:J26"/>
    <mergeCell ref="G27:J27"/>
    <mergeCell ref="G28:J28"/>
    <mergeCell ref="G29:J29"/>
    <mergeCell ref="G30:J30"/>
    <mergeCell ref="G31:J31"/>
    <mergeCell ref="G32:J32"/>
    <mergeCell ref="G33:J33"/>
    <mergeCell ref="G34:J34"/>
    <mergeCell ref="G35:J35"/>
    <mergeCell ref="G36:J36"/>
    <mergeCell ref="G37:J37"/>
    <mergeCell ref="G38:J38"/>
    <mergeCell ref="G39:J39"/>
    <mergeCell ref="G40:J40"/>
    <mergeCell ref="G41:J41"/>
    <mergeCell ref="G42:J42"/>
    <mergeCell ref="G43:J43"/>
    <mergeCell ref="G44:J44"/>
    <mergeCell ref="G45:J45"/>
    <mergeCell ref="G46:J46"/>
    <mergeCell ref="G47:J47"/>
    <mergeCell ref="G48:J48"/>
    <mergeCell ref="G49:J49"/>
    <mergeCell ref="G50:J50"/>
    <mergeCell ref="G51:J51"/>
    <mergeCell ref="G52:J52"/>
    <mergeCell ref="G53:J53"/>
    <mergeCell ref="G54:J54"/>
    <mergeCell ref="G55:J55"/>
    <mergeCell ref="G56:J56"/>
    <mergeCell ref="G57:J57"/>
    <mergeCell ref="G58:J58"/>
    <mergeCell ref="G59:J59"/>
    <mergeCell ref="G60:J60"/>
    <mergeCell ref="G61:J61"/>
    <mergeCell ref="G62:J62"/>
    <mergeCell ref="G63:J63"/>
    <mergeCell ref="G64:J64"/>
    <mergeCell ref="G65:J65"/>
  </mergeCell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c r="B1" s="49"/>
      <c r="C1" s="49"/>
      <c r="D1" s="49"/>
      <c r="E1" s="49"/>
      <c r="F1" s="49"/>
      <c r="G1" s="49"/>
      <c r="H1" s="49"/>
      <c r="I1" s="49"/>
      <c r="J1" s="49"/>
      <c r="K1" s="49"/>
      <c r="L1" s="1"/>
    </row>
    <row r="2">
      <c r="A2" s="29"/>
      <c r="B2" s="51" t="s">
        <v>76</v>
      </c>
      <c r="C2" s="175"/>
      <c r="D2" s="175"/>
      <c r="E2" s="175"/>
      <c r="F2" s="175"/>
      <c r="G2" s="175"/>
      <c r="H2" s="175"/>
      <c r="I2" s="175"/>
      <c r="J2" s="175"/>
      <c r="K2" s="175"/>
      <c r="L2" s="61"/>
    </row>
    <row r="3">
      <c r="A3" s="29"/>
      <c r="B3" s="225" t="s">
        <v>77</v>
      </c>
      <c r="C3" s="8"/>
      <c r="D3" s="8"/>
      <c r="E3" s="8"/>
      <c r="F3" s="8"/>
      <c r="G3" s="8"/>
      <c r="H3" s="8"/>
      <c r="I3" s="8"/>
      <c r="J3" s="8"/>
      <c r="K3" s="9"/>
      <c r="L3" s="61"/>
    </row>
    <row r="4">
      <c r="A4" s="29"/>
      <c r="B4" s="24"/>
      <c r="K4" s="25"/>
      <c r="L4" s="61"/>
    </row>
    <row r="5">
      <c r="A5" s="29"/>
      <c r="B5" s="24"/>
      <c r="K5" s="25"/>
      <c r="L5" s="61"/>
    </row>
    <row r="6">
      <c r="A6" s="29"/>
      <c r="B6" s="24"/>
      <c r="K6" s="25"/>
      <c r="L6" s="61"/>
    </row>
    <row r="7">
      <c r="A7" s="29"/>
      <c r="B7" s="24"/>
      <c r="K7" s="25"/>
      <c r="L7" s="61"/>
    </row>
    <row r="8">
      <c r="A8" s="29"/>
      <c r="B8" s="24"/>
      <c r="K8" s="25"/>
      <c r="L8" s="61"/>
    </row>
    <row r="9">
      <c r="A9" s="29"/>
      <c r="B9" s="24"/>
      <c r="K9" s="25"/>
      <c r="L9" s="61"/>
    </row>
    <row r="10">
      <c r="A10" s="29"/>
      <c r="B10" s="24"/>
      <c r="K10" s="25"/>
      <c r="L10" s="61"/>
    </row>
    <row r="11">
      <c r="A11" s="29"/>
      <c r="B11" s="24"/>
      <c r="K11" s="25"/>
      <c r="L11" s="61"/>
    </row>
    <row r="12">
      <c r="A12" s="29"/>
      <c r="B12" s="24"/>
      <c r="K12" s="25"/>
      <c r="L12" s="61"/>
    </row>
    <row r="13">
      <c r="A13" s="29"/>
      <c r="B13" s="24"/>
      <c r="K13" s="25"/>
      <c r="L13" s="61"/>
    </row>
    <row r="14">
      <c r="A14" s="29"/>
      <c r="B14" s="24"/>
      <c r="K14" s="25"/>
      <c r="L14" s="61"/>
    </row>
    <row r="15">
      <c r="A15" s="29"/>
      <c r="B15" s="24"/>
      <c r="K15" s="25"/>
      <c r="L15" s="61"/>
    </row>
    <row r="16">
      <c r="A16" s="29"/>
      <c r="B16" s="24"/>
      <c r="K16" s="25"/>
      <c r="L16" s="61"/>
    </row>
    <row r="17">
      <c r="A17" s="29"/>
      <c r="B17" s="24"/>
      <c r="K17" s="25"/>
      <c r="L17" s="61"/>
    </row>
    <row r="18">
      <c r="A18" s="29"/>
      <c r="B18" s="24"/>
      <c r="K18" s="25"/>
      <c r="L18" s="61"/>
    </row>
    <row r="19">
      <c r="A19" s="29"/>
      <c r="B19" s="24"/>
      <c r="K19" s="25"/>
      <c r="L19" s="61"/>
    </row>
    <row r="20">
      <c r="A20" s="29"/>
      <c r="B20" s="24"/>
      <c r="K20" s="25"/>
      <c r="L20" s="61"/>
    </row>
    <row r="21">
      <c r="A21" s="29"/>
      <c r="B21" s="24"/>
      <c r="K21" s="25"/>
      <c r="L21" s="61"/>
    </row>
    <row r="22">
      <c r="A22" s="29"/>
      <c r="B22" s="13"/>
      <c r="C22" s="14"/>
      <c r="D22" s="14"/>
      <c r="E22" s="14"/>
      <c r="F22" s="14"/>
      <c r="G22" s="14"/>
      <c r="H22" s="14"/>
      <c r="I22" s="14"/>
      <c r="J22" s="14"/>
      <c r="K22" s="15"/>
      <c r="L22" s="61"/>
    </row>
    <row r="23">
      <c r="A23" s="1"/>
      <c r="B23" s="41"/>
      <c r="C23" s="41"/>
      <c r="D23" s="41"/>
      <c r="E23" s="41"/>
      <c r="F23" s="41"/>
      <c r="G23" s="41"/>
      <c r="H23" s="41"/>
      <c r="I23" s="41"/>
      <c r="J23" s="41"/>
      <c r="K23" s="41"/>
      <c r="L23" s="1"/>
    </row>
    <row r="24">
      <c r="A24" s="1"/>
      <c r="B24" s="51" t="s">
        <v>27</v>
      </c>
      <c r="C24" s="175"/>
      <c r="D24" s="175"/>
      <c r="E24" s="175"/>
      <c r="F24" s="175"/>
      <c r="G24" s="175"/>
      <c r="H24" s="175"/>
      <c r="I24" s="175"/>
      <c r="J24" s="175"/>
      <c r="K24" s="175"/>
      <c r="L24" s="1"/>
    </row>
    <row r="25">
      <c r="A25" s="29"/>
      <c r="B25" s="225" t="s">
        <v>78</v>
      </c>
      <c r="C25" s="8"/>
      <c r="D25" s="8"/>
      <c r="E25" s="8"/>
      <c r="F25" s="8"/>
      <c r="G25" s="8"/>
      <c r="H25" s="8"/>
      <c r="I25" s="8"/>
      <c r="J25" s="8"/>
      <c r="K25" s="9"/>
      <c r="L25" s="61"/>
    </row>
    <row r="26">
      <c r="A26" s="29"/>
      <c r="B26" s="24"/>
      <c r="K26" s="25"/>
      <c r="L26" s="61"/>
    </row>
    <row r="27">
      <c r="A27" s="29"/>
      <c r="B27" s="24"/>
      <c r="K27" s="25"/>
      <c r="L27" s="61"/>
    </row>
    <row r="28">
      <c r="A28" s="29"/>
      <c r="B28" s="24"/>
      <c r="K28" s="25"/>
      <c r="L28" s="61"/>
    </row>
    <row r="29">
      <c r="A29" s="29"/>
      <c r="B29" s="24"/>
      <c r="K29" s="25"/>
      <c r="L29" s="61"/>
    </row>
    <row r="30">
      <c r="A30" s="29"/>
      <c r="B30" s="24"/>
      <c r="K30" s="25"/>
      <c r="L30" s="61"/>
    </row>
    <row r="31">
      <c r="A31" s="29"/>
      <c r="B31" s="24"/>
      <c r="K31" s="25"/>
      <c r="L31" s="61"/>
    </row>
    <row r="32">
      <c r="A32" s="29"/>
      <c r="B32" s="24"/>
      <c r="K32" s="25"/>
      <c r="L32" s="61"/>
    </row>
    <row r="33">
      <c r="A33" s="29"/>
      <c r="B33" s="13"/>
      <c r="C33" s="14"/>
      <c r="D33" s="14"/>
      <c r="E33" s="14"/>
      <c r="F33" s="14"/>
      <c r="G33" s="14"/>
      <c r="H33" s="14"/>
      <c r="I33" s="14"/>
      <c r="J33" s="14"/>
      <c r="K33" s="15"/>
      <c r="L33" s="61"/>
    </row>
    <row r="34">
      <c r="A34" s="1"/>
      <c r="B34" s="41"/>
      <c r="C34" s="41"/>
      <c r="D34" s="41"/>
      <c r="E34" s="41"/>
      <c r="F34" s="41"/>
      <c r="G34" s="41"/>
      <c r="H34" s="41"/>
      <c r="I34" s="41"/>
      <c r="J34" s="41"/>
      <c r="K34" s="41"/>
      <c r="L34" s="1"/>
    </row>
    <row r="35">
      <c r="A35" s="1"/>
      <c r="B35" s="51" t="s">
        <v>41</v>
      </c>
      <c r="C35" s="175"/>
      <c r="D35" s="175"/>
      <c r="E35" s="175"/>
      <c r="F35" s="175"/>
      <c r="G35" s="175"/>
      <c r="H35" s="175"/>
      <c r="I35" s="175"/>
      <c r="J35" s="175"/>
      <c r="K35" s="175"/>
      <c r="L35" s="1"/>
    </row>
    <row r="36">
      <c r="A36" s="29"/>
      <c r="B36" s="225" t="s">
        <v>79</v>
      </c>
      <c r="C36" s="8"/>
      <c r="D36" s="8"/>
      <c r="E36" s="8"/>
      <c r="F36" s="8"/>
      <c r="G36" s="8"/>
      <c r="H36" s="8"/>
      <c r="I36" s="8"/>
      <c r="J36" s="8"/>
      <c r="K36" s="9"/>
      <c r="L36" s="61"/>
    </row>
    <row r="37">
      <c r="A37" s="29"/>
      <c r="B37" s="24"/>
      <c r="K37" s="25"/>
      <c r="L37" s="61"/>
    </row>
    <row r="38">
      <c r="A38" s="29"/>
      <c r="B38" s="24"/>
      <c r="K38" s="25"/>
      <c r="L38" s="61"/>
    </row>
    <row r="39">
      <c r="A39" s="29"/>
      <c r="B39" s="24"/>
      <c r="K39" s="25"/>
      <c r="L39" s="61"/>
    </row>
    <row r="40">
      <c r="A40" s="29"/>
      <c r="B40" s="24"/>
      <c r="K40" s="25"/>
      <c r="L40" s="61"/>
    </row>
    <row r="41">
      <c r="A41" s="29"/>
      <c r="B41" s="24"/>
      <c r="K41" s="25"/>
      <c r="L41" s="61"/>
    </row>
    <row r="42">
      <c r="A42" s="29"/>
      <c r="B42" s="24"/>
      <c r="K42" s="25"/>
      <c r="L42" s="61"/>
    </row>
    <row r="43">
      <c r="A43" s="29"/>
      <c r="B43" s="24"/>
      <c r="K43" s="25"/>
      <c r="L43" s="61"/>
    </row>
    <row r="44">
      <c r="A44" s="29"/>
      <c r="B44" s="13"/>
      <c r="C44" s="14"/>
      <c r="D44" s="14"/>
      <c r="E44" s="14"/>
      <c r="F44" s="14"/>
      <c r="G44" s="14"/>
      <c r="H44" s="14"/>
      <c r="I44" s="14"/>
      <c r="J44" s="14"/>
      <c r="K44" s="15"/>
      <c r="L44" s="61"/>
    </row>
    <row r="45">
      <c r="A45" s="1"/>
      <c r="B45" s="41"/>
      <c r="C45" s="41"/>
      <c r="D45" s="41"/>
      <c r="E45" s="41"/>
      <c r="F45" s="41"/>
      <c r="G45" s="41"/>
      <c r="H45" s="41"/>
      <c r="I45" s="41"/>
      <c r="J45" s="41"/>
      <c r="K45" s="41"/>
      <c r="L45" s="1"/>
    </row>
    <row r="46">
      <c r="A46" s="1"/>
      <c r="B46" s="51" t="s">
        <v>54</v>
      </c>
      <c r="C46" s="175"/>
      <c r="D46" s="175"/>
      <c r="E46" s="175"/>
      <c r="F46" s="175"/>
      <c r="G46" s="175"/>
      <c r="H46" s="175"/>
      <c r="I46" s="175"/>
      <c r="J46" s="175"/>
      <c r="K46" s="175"/>
      <c r="L46" s="1"/>
    </row>
    <row r="47">
      <c r="A47" s="1"/>
      <c r="B47" s="225" t="s">
        <v>80</v>
      </c>
      <c r="C47" s="8"/>
      <c r="D47" s="8"/>
      <c r="E47" s="8"/>
      <c r="F47" s="8"/>
      <c r="G47" s="8"/>
      <c r="H47" s="8"/>
      <c r="I47" s="8"/>
      <c r="J47" s="8"/>
      <c r="K47" s="9"/>
      <c r="L47" s="1"/>
    </row>
    <row r="48">
      <c r="A48" s="1"/>
      <c r="B48" s="24"/>
      <c r="K48" s="25"/>
      <c r="L48" s="1"/>
    </row>
    <row r="49">
      <c r="A49" s="1"/>
      <c r="B49" s="24"/>
      <c r="K49" s="25"/>
      <c r="L49" s="1"/>
    </row>
    <row r="50">
      <c r="A50" s="1"/>
      <c r="B50" s="24"/>
      <c r="K50" s="25"/>
      <c r="L50" s="1"/>
    </row>
    <row r="51">
      <c r="B51" s="24"/>
      <c r="K51" s="25"/>
      <c r="L51" s="1"/>
    </row>
    <row r="52">
      <c r="A52" s="1"/>
      <c r="B52" s="24"/>
      <c r="K52" s="25"/>
      <c r="L52" s="1"/>
    </row>
    <row r="53">
      <c r="A53" s="1"/>
      <c r="B53" s="24"/>
      <c r="K53" s="25"/>
      <c r="L53" s="1"/>
    </row>
    <row r="54">
      <c r="A54" s="1"/>
      <c r="B54" s="24"/>
      <c r="K54" s="25"/>
      <c r="L54" s="1"/>
    </row>
    <row r="55">
      <c r="B55" s="13"/>
      <c r="C55" s="14"/>
      <c r="D55" s="14"/>
      <c r="E55" s="14"/>
      <c r="F55" s="14"/>
      <c r="G55" s="14"/>
      <c r="H55" s="14"/>
      <c r="I55" s="14"/>
      <c r="J55" s="14"/>
      <c r="K55" s="15"/>
    </row>
    <row r="56">
      <c r="A56" s="1"/>
      <c r="B56" s="41"/>
      <c r="C56" s="41"/>
      <c r="D56" s="41"/>
      <c r="E56" s="41"/>
      <c r="F56" s="41"/>
      <c r="G56" s="41"/>
      <c r="H56" s="41"/>
      <c r="I56" s="41"/>
      <c r="J56" s="41"/>
      <c r="K56" s="41"/>
      <c r="L56" s="1"/>
    </row>
    <row r="57">
      <c r="A57" s="1"/>
      <c r="B57" s="51" t="s">
        <v>71</v>
      </c>
      <c r="C57" s="175"/>
      <c r="D57" s="175"/>
      <c r="E57" s="175"/>
      <c r="F57" s="175"/>
      <c r="G57" s="175"/>
      <c r="H57" s="175"/>
      <c r="I57" s="175"/>
      <c r="J57" s="175"/>
      <c r="K57" s="175"/>
      <c r="L57" s="1"/>
    </row>
    <row r="58">
      <c r="A58" s="1"/>
      <c r="B58" s="225" t="s">
        <v>81</v>
      </c>
      <c r="C58" s="8"/>
      <c r="D58" s="8"/>
      <c r="E58" s="8"/>
      <c r="F58" s="8"/>
      <c r="G58" s="8"/>
      <c r="H58" s="8"/>
      <c r="I58" s="8"/>
      <c r="J58" s="8"/>
      <c r="K58" s="9"/>
      <c r="L58" s="1"/>
    </row>
    <row r="59">
      <c r="A59" s="1"/>
      <c r="B59" s="24"/>
      <c r="K59" s="25"/>
      <c r="L59" s="1"/>
    </row>
    <row r="60">
      <c r="A60" s="1"/>
      <c r="B60" s="24"/>
      <c r="K60" s="25"/>
      <c r="L60" s="1"/>
    </row>
    <row r="61">
      <c r="A61" s="1"/>
      <c r="B61" s="24"/>
      <c r="K61" s="25"/>
      <c r="L61" s="1"/>
    </row>
    <row r="62">
      <c r="B62" s="24"/>
      <c r="K62" s="25"/>
    </row>
    <row r="63">
      <c r="A63" s="1"/>
      <c r="B63" s="24"/>
      <c r="K63" s="25"/>
      <c r="L63" s="1"/>
    </row>
    <row r="64">
      <c r="A64" s="1"/>
      <c r="B64" s="24"/>
      <c r="K64" s="25"/>
      <c r="L64" s="1"/>
    </row>
    <row r="65">
      <c r="A65" s="1"/>
      <c r="B65" s="24"/>
      <c r="K65" s="25"/>
      <c r="L65" s="1"/>
    </row>
    <row r="66">
      <c r="A66" s="1"/>
      <c r="B66" s="13"/>
      <c r="C66" s="14"/>
      <c r="D66" s="14"/>
      <c r="E66" s="14"/>
      <c r="F66" s="14"/>
      <c r="G66" s="14"/>
      <c r="H66" s="14"/>
      <c r="I66" s="14"/>
      <c r="J66" s="14"/>
      <c r="K66" s="15"/>
      <c r="L66" s="1"/>
    </row>
  </sheetData>
  <mergeCells count="5">
    <mergeCell ref="B3:K22"/>
    <mergeCell ref="B25:K33"/>
    <mergeCell ref="B36:K44"/>
    <mergeCell ref="B47:K55"/>
    <mergeCell ref="B58:K66"/>
  </mergeCell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226" t="s">
        <v>82</v>
      </c>
      <c r="B1" s="226" t="s">
        <v>83</v>
      </c>
      <c r="C1" s="226" t="s">
        <v>84</v>
      </c>
      <c r="D1" s="226" t="s">
        <v>85</v>
      </c>
      <c r="E1" s="227"/>
      <c r="F1" s="227"/>
      <c r="G1" s="227"/>
      <c r="H1" s="227"/>
      <c r="I1" s="227"/>
      <c r="J1" s="227"/>
      <c r="K1" s="227"/>
      <c r="L1" s="227"/>
      <c r="M1" s="227"/>
      <c r="N1" s="227"/>
      <c r="O1" s="227"/>
      <c r="P1" s="227"/>
    </row>
    <row r="2">
      <c r="A2" s="228" t="s">
        <v>31</v>
      </c>
      <c r="B2" s="228" t="s">
        <v>34</v>
      </c>
      <c r="C2" s="229" t="s">
        <v>86</v>
      </c>
      <c r="D2" s="229" t="s">
        <v>45</v>
      </c>
    </row>
    <row r="3">
      <c r="A3" s="228" t="s">
        <v>32</v>
      </c>
      <c r="B3" s="228" t="s">
        <v>35</v>
      </c>
      <c r="C3" s="229" t="s">
        <v>87</v>
      </c>
      <c r="D3" s="229" t="s">
        <v>46</v>
      </c>
    </row>
    <row r="4">
      <c r="A4" s="228" t="s">
        <v>33</v>
      </c>
      <c r="B4" s="230"/>
      <c r="C4" s="229" t="s">
        <v>88</v>
      </c>
      <c r="D4" s="229" t="s">
        <v>48</v>
      </c>
    </row>
    <row r="5">
      <c r="C5" s="229" t="s">
        <v>89</v>
      </c>
      <c r="D5" s="229" t="s">
        <v>90</v>
      </c>
    </row>
    <row r="6">
      <c r="C6" s="229" t="s">
        <v>91</v>
      </c>
      <c r="D6" s="229" t="s">
        <v>92</v>
      </c>
    </row>
    <row r="7">
      <c r="C7" s="229" t="s">
        <v>93</v>
      </c>
      <c r="D7" s="229" t="s">
        <v>94</v>
      </c>
    </row>
    <row r="8">
      <c r="C8" s="229" t="s">
        <v>95</v>
      </c>
      <c r="D8" s="229" t="s">
        <v>96</v>
      </c>
    </row>
    <row r="9">
      <c r="C9" s="229" t="s">
        <v>97</v>
      </c>
      <c r="D9" s="229" t="s">
        <v>98</v>
      </c>
    </row>
    <row r="10">
      <c r="D10" s="229" t="s">
        <v>99</v>
      </c>
    </row>
    <row r="11">
      <c r="D11" s="229" t="s">
        <v>100</v>
      </c>
    </row>
    <row r="12">
      <c r="D12" s="229" t="s">
        <v>101</v>
      </c>
    </row>
    <row r="13">
      <c r="D13" s="229" t="s">
        <v>102</v>
      </c>
    </row>
    <row r="14">
      <c r="D14" s="229" t="s">
        <v>97</v>
      </c>
    </row>
  </sheetData>
  <drawing r:id="rId1"/>
</worksheet>
</file>